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630" windowWidth="10455" windowHeight="10545" tabRatio="860" activeTab="0"/>
  </bookViews>
  <sheets>
    <sheet name="Приложение 2" sheetId="1" r:id="rId1"/>
    <sheet name="Приложение 3" sheetId="2" r:id="rId2"/>
    <sheet name="Приложение 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/>
  <calcPr fullCalcOnLoad="1"/>
</workbook>
</file>

<file path=xl/sharedStrings.xml><?xml version="1.0" encoding="utf-8"?>
<sst xmlns="http://schemas.openxmlformats.org/spreadsheetml/2006/main" count="367" uniqueCount="195">
  <si>
    <t>Приложение № 3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</si>
  <si>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</si>
  <si>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 от 17.09.2015 № 987)</t>
  </si>
  <si>
    <t>СТАНДАРТИЗИРОВАННЫЕ ТАРИФНЫЕ СТАВКИ для расчета платы за технологическое присоединение
к территориальным распределительным сетям на уровне напряжения ниже 35 кВ и присоединяемой мощностью менее 8900 кВт АО "ПКС" на 2016 г.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</si>
  <si>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</si>
  <si>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</si>
  <si>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</si>
  <si>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</si>
  <si>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
временной схеме</t>
  </si>
  <si>
    <t>С1</t>
  </si>
  <si>
    <t>С1.1</t>
  </si>
  <si>
    <t>С1.2</t>
  </si>
  <si>
    <t>С1.3</t>
  </si>
  <si>
    <t>С1.4</t>
  </si>
  <si>
    <t>С2,i</t>
  </si>
  <si>
    <t>C3,i</t>
  </si>
  <si>
    <t>C4,i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</si>
  <si>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</si>
  <si>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</si>
  <si>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</si>
  <si>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</si>
  <si>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</si>
  <si>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</si>
  <si>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рублей/км</t>
  </si>
  <si>
    <t>*_Ставки платы С2,i,  С3,i и С4,i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</si>
  <si>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Приложение № 4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</si>
  <si>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</si>
  <si>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</si>
  <si>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</si>
  <si>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</si>
  <si>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</si>
  <si>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по временной схеме</t>
  </si>
  <si>
    <t>Разработка сетевой организацией проектной документации по 
строительству "последней мили"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</si>
  <si>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</si>
  <si>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</si>
  <si>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</si>
  <si>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</si>
  <si>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</si>
  <si>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</si>
  <si>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</si>
  <si>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к электрической сети:</t>
  </si>
  <si>
    <t>*_Согласно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</si>
  <si>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РАСХОДЫ НА МЕРОПРИЯТИЯ, осуществляемые при технологическом присоединении</t>
  </si>
  <si>
    <t>Приложение № 6</t>
  </si>
  <si>
    <t>ФАКТИЧЕСКИЕ СРЕДНИЕ ДАННЫЕ о присоединенных объемах максимальной мощности за 3 предыдущих года по каждому мероприятию</t>
  </si>
  <si>
    <t>Наименование 
мероприятий</t>
  </si>
  <si>
    <t xml:space="preserve">Фактические расходы на строительство подстанций 
за 3 предыдущих года 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</si>
  <si>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</si>
  <si>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</si>
  <si>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</si>
  <si>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ФАКТИЧЕСКИЕ СРЕДНИЕ ДАННЫЕ о длине линий электропередачи и об объемах максимальной мощности построенных объектов за 3 предыдущих года
по каждому мероприятию</t>
  </si>
  <si>
    <t xml:space="preserve">Расходы на строительство воздушных и кабельных линий электропередачи 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</si>
  <si>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</si>
  <si>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</si>
  <si>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</si>
  <si>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</si>
  <si>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</si>
  <si>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</si>
  <si>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</si>
  <si>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Строительство комплектных трансформаторных подстанций и распределительных трансформаторных подстанций с уровнем напряжения до 35 кВ, в т.ч.</t>
  </si>
  <si>
    <t>КТП 100 кВА</t>
  </si>
  <si>
    <t>КТП 160 кВА</t>
  </si>
  <si>
    <t>КТП 250 кВА</t>
  </si>
  <si>
    <t>КТП 400 кВА</t>
  </si>
  <si>
    <t>2КТП 160 кВА</t>
  </si>
  <si>
    <t>2КТП 250 кВА</t>
  </si>
  <si>
    <t>2КТП 630 кВА</t>
  </si>
  <si>
    <t>0,4 кВ, 2 линии</t>
  </si>
  <si>
    <t>1 - 20 кВ, 2 линии</t>
  </si>
  <si>
    <t>Низковольтная панель</t>
  </si>
  <si>
    <t>Кабельный шкаф</t>
  </si>
  <si>
    <t>Приложение № 8</t>
  </si>
  <si>
    <t>И Н Ф О Р М А Ц И Я
 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</si>
  <si>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</si>
  <si>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</si>
  <si>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</si>
  <si>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</si>
  <si>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</si>
  <si>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1.</t>
  </si>
  <si>
    <t>До 15 кВт - всего</t>
  </si>
  <si>
    <t>в том числе льготная категория*</t>
  </si>
  <si>
    <t>2.</t>
  </si>
  <si>
    <t>От 15 до 
150 кВт - всего</t>
  </si>
  <si>
    <t>в том числе льготная категория**</t>
  </si>
  <si>
    <t>3.</t>
  </si>
  <si>
    <t>От 150 кВт 
до 670 кВт - всего</t>
  </si>
  <si>
    <t>в том числе по индивидуальному проекту</t>
  </si>
  <si>
    <t>4.</t>
  </si>
  <si>
    <t>От 670 кВт 
до 8900 кВт - всего</t>
  </si>
  <si>
    <t>5.</t>
  </si>
  <si>
    <t>От 8900 кВт - всего</t>
  </si>
  <si>
    <t>6.</t>
  </si>
  <si>
    <t>Объекты 
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</si>
  <si>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</si>
  <si>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</si>
  <si>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9</t>
  </si>
  <si>
    <t>И Н Ф О Р М А Ц И Я
о поданных заявках на технологическое присоединение 
за текущий год</t>
  </si>
  <si>
    <t>До 150 кВт</t>
  </si>
  <si>
    <t>Свыше 150 кВт</t>
  </si>
  <si>
    <t xml:space="preserve"> - </t>
  </si>
  <si>
    <t>КТП 16 кВА</t>
  </si>
  <si>
    <t>КТП 63 кВА</t>
  </si>
  <si>
    <t>КТП 400кВА</t>
  </si>
  <si>
    <t>КТП 630 кВА</t>
  </si>
  <si>
    <t>КТП 1250 кВА</t>
  </si>
  <si>
    <t>2КТП 63 кВА</t>
  </si>
  <si>
    <t>2КТП 100 кВА</t>
  </si>
  <si>
    <t>2КТП 400кВА</t>
  </si>
  <si>
    <t>2КТП 1000 кВА</t>
  </si>
  <si>
    <t>2КТП 1250 кВА</t>
  </si>
  <si>
    <t>2КТП 1600 кВА</t>
  </si>
  <si>
    <t>РП-ТП 1000 кВА</t>
  </si>
  <si>
    <t>Переключательный пункт</t>
  </si>
  <si>
    <t>Высоковольтная ячейка</t>
  </si>
  <si>
    <t>Низковольтная ячейка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</si>
  <si>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в ценах 2001 года</t>
  </si>
  <si>
    <t>Стандартизированная тарифная ставка на покрытие расходов сетевой организации на строительство подстанций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 в ценах 2001 года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</si>
  <si>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в ценах 2001 года</t>
  </si>
  <si>
    <t>Количество построенных подстанций 
за 3 предыдущих года, шт.</t>
  </si>
  <si>
    <t>2КТП 400 кВА</t>
  </si>
  <si>
    <t>х</t>
  </si>
  <si>
    <t>Приложение № 2</t>
  </si>
  <si>
    <t>ПРОГНОЗНЫЕ СВЕДЕНИЯ</t>
  </si>
  <si>
    <t>о расходах за технологическое присоединение</t>
  </si>
  <si>
    <t>Акционерного общества "Петрозаводские коммунальные системы"</t>
  </si>
  <si>
    <t>(наименование сетевой организации)</t>
  </si>
  <si>
    <t>на 2016 год</t>
  </si>
  <si>
    <t xml:space="preserve">1. Полное наименование  </t>
  </si>
  <si>
    <t>Акционерное общество "Петрозаводские коммунальные системы"</t>
  </si>
  <si>
    <t xml:space="preserve">2. Сокращенное наименование  </t>
  </si>
  <si>
    <t>АО "ПКС"</t>
  </si>
  <si>
    <t xml:space="preserve">3. Место нахождения  </t>
  </si>
  <si>
    <t>185035, Республика Карелия, г.Петрозаводск, ул. Кирова, д.47б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</si>
  <si>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</si>
  <si>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</si>
  <si>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</si>
  <si>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</si>
  <si>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>Болдырев Александр Валерьевич</t>
  </si>
  <si>
    <t xml:space="preserve">8. Адрес электронной почты  </t>
  </si>
  <si>
    <t>a.boldyrev@es.ptz.ru</t>
  </si>
  <si>
    <t xml:space="preserve">9. Контактный телефон  </t>
  </si>
  <si>
    <t>(8142) 78-44-49</t>
  </si>
  <si>
    <t xml:space="preserve">10. Факс  </t>
  </si>
  <si>
    <t>(8142) 71-00-75</t>
  </si>
  <si>
    <t>Приложение № 5</t>
  </si>
  <si>
    <t>Расчет</t>
  </si>
  <si>
    <t>необходимой валовой выручки АО "Петрозаводские коммунальные системы"</t>
  </si>
  <si>
    <t>на технологическое присоединение</t>
  </si>
  <si>
    <t>тыс. руб.</t>
  </si>
  <si>
    <t>№ п/п</t>
  </si>
  <si>
    <t>Показатели</t>
  </si>
  <si>
    <t>Ожидаемое 2015 год</t>
  </si>
  <si>
    <t xml:space="preserve">Период регулирования 2016 год
</t>
  </si>
  <si>
    <t>Расходы по выполнению мероприятий по технологическому присоединению, всего</t>
  </si>
  <si>
    <t>1.1</t>
  </si>
  <si>
    <t xml:space="preserve">Вспомогательные материалы </t>
  </si>
  <si>
    <t>1.2</t>
  </si>
  <si>
    <t xml:space="preserve">Энергия на хозяйственные нужды </t>
  </si>
  <si>
    <t>1.3</t>
  </si>
  <si>
    <t xml:space="preserve">Оплата труда ППП </t>
  </si>
  <si>
    <t>1.4</t>
  </si>
  <si>
    <t xml:space="preserve">Отчисления на страховые взносы </t>
  </si>
  <si>
    <t>1.5</t>
  </si>
  <si>
    <t>Прочие расходы, всего, в том числе:</t>
  </si>
  <si>
    <t>1.5.1</t>
  </si>
  <si>
    <t>- работы и услуги производственного характера</t>
  </si>
  <si>
    <t>1.5.2</t>
  </si>
  <si>
    <t>- налоги и сборы, уменьшающие налогооблагаемую базу на прибыль организаций, всего</t>
  </si>
  <si>
    <t>1.5.3</t>
  </si>
  <si>
    <t>- работы и услуги непроизводственного характера, в т.ч.:</t>
  </si>
  <si>
    <t>1.5.3.1</t>
  </si>
  <si>
    <t xml:space="preserve">услуги связи </t>
  </si>
  <si>
    <t>1.5.3.2</t>
  </si>
  <si>
    <t xml:space="preserve">расходы на охрану и пожарную безопасность </t>
  </si>
  <si>
    <t>1.5.3.3</t>
  </si>
  <si>
    <t xml:space="preserve">расходы на информационное обслуживание, консультационные и юридические услуги </t>
  </si>
  <si>
    <t>1.5.3.4</t>
  </si>
  <si>
    <t xml:space="preserve">плата за аренду имущества </t>
  </si>
  <si>
    <t>1.5.3.5</t>
  </si>
  <si>
    <t xml:space="preserve">другие прочие расходы, связанные с производством и реализацией </t>
  </si>
  <si>
    <t>1.6</t>
  </si>
  <si>
    <t xml:space="preserve">Внереализационные расходы, всего </t>
  </si>
  <si>
    <t>1.6.1</t>
  </si>
  <si>
    <t>- расходы на услуги банков</t>
  </si>
  <si>
    <t>1.6.2</t>
  </si>
  <si>
    <t xml:space="preserve">- % за пользование кредитом </t>
  </si>
  <si>
    <t>1.6.3</t>
  </si>
  <si>
    <t>- прочие обоснованные расходы</t>
  </si>
  <si>
    <t>1.6.4</t>
  </si>
  <si>
    <t>- денежные выплаты социального характера (по Коллективному договору)</t>
  </si>
  <si>
    <t xml:space="preserve">Расходы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</t>
  </si>
  <si>
    <t xml:space="preserve">Выпадающие доходы/экономия средств </t>
  </si>
  <si>
    <t xml:space="preserve">Необходимая валовая выручка (сумма п. 1 - 3) </t>
  </si>
  <si>
    <t>Приложение № 7</t>
  </si>
  <si>
    <t>Выполнение сетевой организацией мероприятий, связанных со строительством "последней мили" 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</si>
</sst>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_р_._-;\-* #,##0.0_р_._-;_-* &quot;-&quot;??_р_._-;_-@_-"/>
    <numFmt numFmtId="172" formatCode="_-* #,##0.0_р_._-;\-* #,##0.0_р_._-;_-* &quot;-&quot;?_р_._-;_-@_-"/>
    <numFmt numFmtId="173" formatCode="#,##0.0"/>
    <numFmt numFmtId="174" formatCode="#,##0.00000"/>
    <numFmt numFmtId="175" formatCode="_-* #,##0.000_р_._-;\-* #,##0.0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wrapText="1"/>
    </xf>
    <xf numFmtId="43" fontId="50" fillId="0" borderId="10" xfId="59" applyFont="1" applyBorder="1" applyAlignment="1">
      <alignment/>
    </xf>
    <xf numFmtId="0" fontId="50" fillId="0" borderId="0" xfId="0" applyFont="1" applyFill="1" applyAlignment="1">
      <alignment/>
    </xf>
    <xf numFmtId="43" fontId="50" fillId="0" borderId="0" xfId="0" applyNumberFormat="1" applyFont="1" applyFill="1" applyAlignment="1">
      <alignment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4" fontId="2" fillId="0" borderId="0" xfId="52" applyNumberFormat="1">
      <alignment/>
      <protection/>
    </xf>
    <xf numFmtId="43" fontId="2" fillId="0" borderId="10" xfId="59" applyFont="1" applyFill="1" applyBorder="1" applyAlignment="1">
      <alignment horizontal="center" vertical="center"/>
    </xf>
    <xf numFmtId="43" fontId="5" fillId="0" borderId="10" xfId="59" applyFont="1" applyFill="1" applyBorder="1" applyAlignment="1">
      <alignment horizontal="center" vertical="center"/>
    </xf>
    <xf numFmtId="43" fontId="2" fillId="0" borderId="10" xfId="59" applyFont="1" applyBorder="1" applyAlignment="1">
      <alignment horizontal="center" vertical="center"/>
    </xf>
    <xf numFmtId="43" fontId="5" fillId="0" borderId="10" xfId="59" applyFont="1" applyBorder="1" applyAlignment="1">
      <alignment horizontal="center" vertical="center"/>
    </xf>
    <xf numFmtId="43" fontId="50" fillId="0" borderId="0" xfId="59" applyFont="1" applyAlignment="1">
      <alignment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horizontal="left" wrapText="1"/>
    </xf>
    <xf numFmtId="164" fontId="50" fillId="0" borderId="10" xfId="59" applyNumberFormat="1" applyFont="1" applyBorder="1" applyAlignment="1">
      <alignment/>
    </xf>
    <xf numFmtId="0" fontId="6" fillId="0" borderId="10" xfId="52" applyFont="1" applyBorder="1" applyAlignment="1">
      <alignment horizontal="right" vertical="top" wrapText="1"/>
      <protection/>
    </xf>
    <xf numFmtId="0" fontId="51" fillId="0" borderId="10" xfId="0" applyFont="1" applyBorder="1" applyAlignment="1">
      <alignment wrapText="1"/>
    </xf>
    <xf numFmtId="43" fontId="52" fillId="0" borderId="0" xfId="59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43" fontId="53" fillId="0" borderId="0" xfId="59" applyFont="1" applyAlignment="1">
      <alignment/>
    </xf>
    <xf numFmtId="0" fontId="53" fillId="0" borderId="0" xfId="0" applyFont="1" applyAlignment="1">
      <alignment/>
    </xf>
    <xf numFmtId="164" fontId="2" fillId="0" borderId="10" xfId="59" applyNumberFormat="1" applyFont="1" applyFill="1" applyBorder="1" applyAlignment="1">
      <alignment horizontal="center" vertical="center"/>
    </xf>
    <xf numFmtId="164" fontId="2" fillId="0" borderId="10" xfId="59" applyNumberFormat="1" applyFont="1" applyBorder="1" applyAlignment="1">
      <alignment horizontal="center" vertical="center"/>
    </xf>
    <xf numFmtId="43" fontId="52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56" fillId="0" borderId="0" xfId="0" applyFont="1" applyAlignment="1">
      <alignment horizontal="right" wrapText="1"/>
    </xf>
    <xf numFmtId="0" fontId="56" fillId="0" borderId="0" xfId="0" applyFont="1" applyBorder="1" applyAlignment="1">
      <alignment horizontal="center" wrapText="1"/>
    </xf>
    <xf numFmtId="0" fontId="57" fillId="0" borderId="0" xfId="0" applyFont="1" applyAlignment="1">
      <alignment horizontal="center" vertical="top" wrapText="1"/>
    </xf>
    <xf numFmtId="0" fontId="57" fillId="0" borderId="0" xfId="0" applyFont="1" applyAlignment="1">
      <alignment vertical="top" wrapText="1"/>
    </xf>
    <xf numFmtId="0" fontId="5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wrapText="1"/>
    </xf>
    <xf numFmtId="0" fontId="58" fillId="0" borderId="10" xfId="0" applyFont="1" applyBorder="1" applyAlignment="1">
      <alignment horizontal="left" vertical="center"/>
    </xf>
    <xf numFmtId="0" fontId="4" fillId="0" borderId="0" xfId="52" applyFont="1">
      <alignment/>
      <protection/>
    </xf>
    <xf numFmtId="0" fontId="4" fillId="0" borderId="0" xfId="52" applyFont="1" applyAlignment="1">
      <alignment horizontal="right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right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left" vertical="center" wrapText="1"/>
      <protection/>
    </xf>
    <xf numFmtId="173" fontId="8" fillId="0" borderId="10" xfId="52" applyNumberFormat="1" applyFont="1" applyBorder="1" applyAlignment="1">
      <alignment horizontal="center" vertical="center"/>
      <protection/>
    </xf>
    <xf numFmtId="174" fontId="0" fillId="0" borderId="0" xfId="0" applyNumberFormat="1" applyAlignment="1">
      <alignment/>
    </xf>
    <xf numFmtId="49" fontId="8" fillId="0" borderId="10" xfId="52" applyNumberFormat="1" applyFont="1" applyBorder="1" applyAlignment="1">
      <alignment horizontal="left" vertical="center" wrapText="1"/>
      <protection/>
    </xf>
    <xf numFmtId="43" fontId="50" fillId="0" borderId="0" xfId="0" applyNumberFormat="1" applyFont="1" applyAlignment="1">
      <alignment/>
    </xf>
    <xf numFmtId="43" fontId="50" fillId="0" borderId="0" xfId="0" applyNumberFormat="1" applyFont="1" applyFill="1" applyAlignment="1">
      <alignment horizontal="center"/>
    </xf>
    <xf numFmtId="43" fontId="51" fillId="0" borderId="10" xfId="59" applyFont="1" applyFill="1" applyBorder="1" applyAlignment="1">
      <alignment horizontal="center" vertical="center"/>
    </xf>
    <xf numFmtId="43" fontId="51" fillId="0" borderId="10" xfId="59" applyFont="1" applyBorder="1" applyAlignment="1">
      <alignment horizontal="center" vertical="center"/>
    </xf>
    <xf numFmtId="171" fontId="52" fillId="0" borderId="10" xfId="59" applyNumberFormat="1" applyFont="1" applyBorder="1" applyAlignment="1">
      <alignment horizontal="center" vertical="center"/>
    </xf>
    <xf numFmtId="43" fontId="52" fillId="0" borderId="10" xfId="59" applyFont="1" applyBorder="1" applyAlignment="1">
      <alignment horizontal="center" vertical="center"/>
    </xf>
    <xf numFmtId="171" fontId="50" fillId="0" borderId="10" xfId="59" applyNumberFormat="1" applyFont="1" applyFill="1" applyBorder="1" applyAlignment="1">
      <alignment horizontal="center" vertical="center"/>
    </xf>
    <xf numFmtId="171" fontId="50" fillId="0" borderId="10" xfId="0" applyNumberFormat="1" applyFont="1" applyFill="1" applyBorder="1" applyAlignment="1">
      <alignment horizontal="center" vertical="center"/>
    </xf>
    <xf numFmtId="43" fontId="50" fillId="0" borderId="10" xfId="0" applyNumberFormat="1" applyFont="1" applyFill="1" applyBorder="1" applyAlignment="1">
      <alignment horizontal="center" vertical="center"/>
    </xf>
    <xf numFmtId="43" fontId="54" fillId="0" borderId="10" xfId="59" applyFont="1" applyBorder="1" applyAlignment="1">
      <alignment horizontal="center" vertical="center"/>
    </xf>
    <xf numFmtId="43" fontId="53" fillId="0" borderId="10" xfId="59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3" fontId="50" fillId="0" borderId="10" xfId="59" applyFont="1" applyBorder="1" applyAlignment="1">
      <alignment horizontal="center" vertical="center"/>
    </xf>
    <xf numFmtId="43" fontId="50" fillId="0" borderId="10" xfId="0" applyNumberFormat="1" applyFont="1" applyBorder="1" applyAlignment="1">
      <alignment horizontal="center" vertical="center"/>
    </xf>
    <xf numFmtId="43" fontId="50" fillId="0" borderId="10" xfId="59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3" fontId="52" fillId="0" borderId="10" xfId="59" applyFont="1" applyFill="1" applyBorder="1" applyAlignment="1">
      <alignment horizontal="center" vertical="center"/>
    </xf>
    <xf numFmtId="171" fontId="50" fillId="0" borderId="10" xfId="0" applyNumberFormat="1" applyFont="1" applyBorder="1" applyAlignment="1">
      <alignment horizontal="center" vertical="center"/>
    </xf>
    <xf numFmtId="43" fontId="50" fillId="0" borderId="10" xfId="0" applyNumberFormat="1" applyFont="1" applyFill="1" applyBorder="1" applyAlignment="1" quotePrefix="1">
      <alignment horizontal="center" vertical="center"/>
    </xf>
    <xf numFmtId="164" fontId="0" fillId="0" borderId="10" xfId="61" applyNumberFormat="1" applyFont="1" applyBorder="1" applyAlignment="1">
      <alignment horizontal="center" vertical="center"/>
    </xf>
    <xf numFmtId="43" fontId="0" fillId="0" borderId="10" xfId="6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57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wrapText="1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0" xfId="0" applyNumberFormat="1" applyFont="1" applyAlignment="1">
      <alignment horizontal="left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 wrapText="1"/>
    </xf>
    <xf numFmtId="0" fontId="50" fillId="0" borderId="0" xfId="0" applyFont="1" applyFill="1" applyAlignment="1">
      <alignment horizontal="center"/>
    </xf>
    <xf numFmtId="0" fontId="8" fillId="0" borderId="0" xfId="52" applyFont="1" applyAlignment="1">
      <alignment horizontal="center"/>
      <protection/>
    </xf>
    <xf numFmtId="0" fontId="8" fillId="0" borderId="0" xfId="52" applyFont="1" applyAlignment="1">
      <alignment horizontal="center" wrapText="1"/>
      <protection/>
    </xf>
    <xf numFmtId="0" fontId="50" fillId="0" borderId="10" xfId="0" applyFont="1" applyBorder="1" applyAlignment="1">
      <alignment horizontal="center"/>
    </xf>
    <xf numFmtId="0" fontId="2" fillId="0" borderId="0" xfId="52" applyAlignment="1">
      <alignment horizontal="left" vertical="top" wrapText="1" shrinkToFi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2" fillId="0" borderId="10" xfId="52" applyBorder="1" applyAlignment="1">
      <alignment horizontal="center" vertical="center"/>
      <protection/>
    </xf>
    <xf numFmtId="164" fontId="2" fillId="0" borderId="10" xfId="59" applyNumberFormat="1" applyFont="1" applyFill="1" applyBorder="1" applyAlignment="1">
      <alignment horizontal="center" vertical="center"/>
    </xf>
    <xf numFmtId="43" fontId="2" fillId="0" borderId="10" xfId="59" applyFont="1" applyFill="1" applyBorder="1" applyAlignment="1">
      <alignment horizontal="center" vertical="center"/>
    </xf>
    <xf numFmtId="43" fontId="5" fillId="0" borderId="13" xfId="59" applyFont="1" applyFill="1" applyBorder="1" applyAlignment="1">
      <alignment horizontal="center" vertical="center"/>
    </xf>
    <xf numFmtId="43" fontId="5" fillId="0" borderId="14" xfId="59" applyFont="1" applyFill="1" applyBorder="1" applyAlignment="1">
      <alignment horizontal="center" vertical="center"/>
    </xf>
    <xf numFmtId="43" fontId="2" fillId="0" borderId="10" xfId="59" applyFont="1" applyBorder="1" applyAlignment="1">
      <alignment horizontal="center" vertical="center"/>
    </xf>
    <xf numFmtId="164" fontId="2" fillId="0" borderId="10" xfId="59" applyNumberFormat="1" applyFont="1" applyBorder="1" applyAlignment="1">
      <alignment horizontal="center" vertical="center"/>
    </xf>
    <xf numFmtId="0" fontId="2" fillId="0" borderId="0" xfId="52" applyAlignment="1">
      <alignment horizontal="left" wrapText="1" shrinkToFit="1"/>
      <protection/>
    </xf>
    <xf numFmtId="0" fontId="2" fillId="0" borderId="0" xfId="52" applyAlignment="1">
      <alignment horizontal="left" vertical="top" wrapText="1"/>
      <protection/>
    </xf>
    <xf numFmtId="164" fontId="0" fillId="0" borderId="10" xfId="61" applyNumberFormat="1" applyFont="1" applyBorder="1" applyAlignment="1">
      <alignment horizontal="center" vertical="center"/>
    </xf>
    <xf numFmtId="43" fontId="0" fillId="0" borderId="10" xfId="61" applyFont="1" applyBorder="1" applyAlignment="1">
      <alignment horizontal="center" vertical="center"/>
    </xf>
    <xf numFmtId="43" fontId="0" fillId="0" borderId="10" xfId="6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">
      <selection activeCell="A5" sqref="A5:B5"/>
    </sheetView>
  </sheetViews>
  <sheetFormatPr defaultColWidth="9.140625" defaultRowHeight="15"/>
  <cols>
    <col min="1" max="1" width="36.140625" style="0" customWidth="1"/>
    <col min="2" max="2" width="47.28125" style="0" customWidth="1"/>
  </cols>
  <sheetData>
    <row r="1" ht="15">
      <c r="B1" s="1" t="s">
        <v>121</v>
      </c>
    </row>
    <row r="2" ht="45">
      <c r="B2" s="5" t="s">
        <v>1</v>
      </c>
    </row>
    <row r="3" ht="30">
      <c r="B3" s="5" t="s">
        <v>2</v>
      </c>
    </row>
    <row r="4" ht="16.5">
      <c r="A4" s="35"/>
    </row>
    <row r="5" spans="1:2" ht="18.75">
      <c r="A5" s="75" t="s">
        <v>122</v>
      </c>
      <c r="B5" s="75"/>
    </row>
    <row r="6" spans="1:2" ht="18.75">
      <c r="A6" s="75" t="s">
        <v>123</v>
      </c>
      <c r="B6" s="75"/>
    </row>
    <row r="7" spans="1:4" ht="18.75">
      <c r="A7" s="76" t="s">
        <v>124</v>
      </c>
      <c r="B7" s="76"/>
      <c r="C7" s="36"/>
      <c r="D7" s="36"/>
    </row>
    <row r="8" spans="1:4" ht="18.75">
      <c r="A8" s="77" t="s">
        <v>125</v>
      </c>
      <c r="B8" s="77"/>
      <c r="C8" s="36"/>
      <c r="D8" s="36"/>
    </row>
    <row r="9" spans="1:4" ht="18.75">
      <c r="A9" s="76" t="s">
        <v>126</v>
      </c>
      <c r="B9" s="76"/>
      <c r="C9" s="37"/>
      <c r="D9" s="36"/>
    </row>
    <row r="10" spans="1:4" ht="15">
      <c r="A10" s="38"/>
      <c r="B10" s="38"/>
      <c r="C10" s="38"/>
      <c r="D10" s="39"/>
    </row>
    <row r="11" spans="1:2" ht="30">
      <c r="A11" s="40" t="s">
        <v>127</v>
      </c>
      <c r="B11" s="41" t="s">
        <v>128</v>
      </c>
    </row>
    <row r="12" spans="1:2" ht="15">
      <c r="A12" s="42"/>
      <c r="B12" s="41"/>
    </row>
    <row r="13" spans="1:2" ht="16.5">
      <c r="A13" s="40" t="s">
        <v>129</v>
      </c>
      <c r="B13" s="41" t="s">
        <v>130</v>
      </c>
    </row>
    <row r="14" spans="1:2" ht="15">
      <c r="A14" s="42"/>
      <c r="B14" s="41"/>
    </row>
    <row r="15" spans="1:2" ht="30">
      <c r="A15" s="40" t="s">
        <v>131</v>
      </c>
      <c r="B15" s="41" t="s">
        <v>132</v>
      </c>
    </row>
    <row r="16" spans="1:2" ht="15">
      <c r="A16" s="42"/>
      <c r="B16" s="41"/>
    </row>
    <row r="17" spans="1:2" ht="30">
      <c r="A17" s="40" t="s">
        <v>133</v>
      </c>
      <c r="B17" s="41" t="s">
        <v>132</v>
      </c>
    </row>
    <row r="18" spans="1:2" ht="15">
      <c r="A18" s="42"/>
      <c r="B18" s="41"/>
    </row>
    <row r="19" spans="1:2" ht="16.5">
      <c r="A19" s="40" t="s">
        <v>134</v>
      </c>
      <c r="B19" s="41">
        <v>1001012709</v>
      </c>
    </row>
    <row r="20" spans="1:2" ht="15">
      <c r="A20" s="42"/>
      <c r="B20" s="41"/>
    </row>
    <row r="21" spans="1:2" ht="16.5">
      <c r="A21" s="40" t="s">
        <v>135</v>
      </c>
      <c r="B21" s="41">
        <v>100150001</v>
      </c>
    </row>
    <row r="22" spans="1:2" ht="15">
      <c r="A22" s="42"/>
      <c r="B22" s="41"/>
    </row>
    <row r="23" spans="1:2" ht="16.5">
      <c r="A23" s="40" t="s">
        <v>136</v>
      </c>
      <c r="B23" s="41" t="s">
        <v>137</v>
      </c>
    </row>
    <row r="24" spans="1:2" ht="15">
      <c r="A24" s="42"/>
      <c r="B24" s="41"/>
    </row>
    <row r="25" spans="1:2" ht="16.5">
      <c r="A25" s="40" t="s">
        <v>138</v>
      </c>
      <c r="B25" s="41" t="s">
        <v>139</v>
      </c>
    </row>
    <row r="26" spans="1:2" ht="15">
      <c r="A26" s="42"/>
      <c r="B26" s="41"/>
    </row>
    <row r="27" spans="1:2" ht="16.5">
      <c r="A27" s="40" t="s">
        <v>140</v>
      </c>
      <c r="B27" s="41" t="s">
        <v>141</v>
      </c>
    </row>
    <row r="28" spans="1:2" ht="15">
      <c r="A28" s="42"/>
      <c r="B28" s="41"/>
    </row>
    <row r="29" spans="1:2" ht="16.5">
      <c r="A29" s="40" t="s">
        <v>142</v>
      </c>
      <c r="B29" s="41" t="s">
        <v>143</v>
      </c>
    </row>
  </sheetData>
  <sheetProtection/>
  <mergeCells count="5">
    <mergeCell ref="A5:B5"/>
    <mergeCell ref="A6:B6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="91" zoomScaleNormal="91" zoomScalePageLayoutView="0" workbookViewId="0" topLeftCell="A1">
      <selection activeCell="A5" sqref="A5:E5"/>
    </sheetView>
  </sheetViews>
  <sheetFormatPr defaultColWidth="9.140625" defaultRowHeight="15"/>
  <cols>
    <col min="1" max="1" width="6.00390625" style="1" customWidth="1"/>
    <col min="2" max="2" width="63.421875" style="1" customWidth="1"/>
    <col min="3" max="3" width="11.00390625" style="1" customWidth="1"/>
    <col min="4" max="4" width="14.7109375" style="1" bestFit="1" customWidth="1"/>
    <col min="5" max="5" width="15.140625" style="1" bestFit="1" customWidth="1"/>
    <col min="6" max="6" width="13.421875" style="1" bestFit="1" customWidth="1"/>
    <col min="7" max="8" width="9.140625" style="1" customWidth="1"/>
    <col min="9" max="10" width="13.140625" style="1" bestFit="1" customWidth="1"/>
    <col min="11" max="16384" width="9.140625" style="1" customWidth="1"/>
  </cols>
  <sheetData>
    <row r="1" ht="15">
      <c r="C1" s="1" t="s">
        <v>0</v>
      </c>
    </row>
    <row r="2" spans="3:5" ht="48" customHeight="1">
      <c r="C2" s="81" t="s">
        <v>1</v>
      </c>
      <c r="D2" s="81"/>
      <c r="E2" s="81"/>
    </row>
    <row r="3" spans="3:5" ht="33.75" customHeight="1">
      <c r="C3" s="81" t="s">
        <v>2</v>
      </c>
      <c r="D3" s="81"/>
      <c r="E3" s="81"/>
    </row>
    <row r="5" spans="1:5" ht="15">
      <c r="A5" s="82" t="s">
        <v>3</v>
      </c>
      <c r="B5" s="83"/>
      <c r="C5" s="83"/>
      <c r="D5" s="83"/>
      <c r="E5" s="83"/>
    </row>
    <row r="7" spans="1:5" ht="33.75" customHeight="1">
      <c r="A7" s="84" t="s">
        <v>4</v>
      </c>
      <c r="B7" s="84"/>
      <c r="C7" s="84" t="s">
        <v>5</v>
      </c>
      <c r="D7" s="84" t="s">
        <v>6</v>
      </c>
      <c r="E7" s="84"/>
    </row>
    <row r="8" spans="1:5" ht="45">
      <c r="A8" s="84"/>
      <c r="B8" s="84"/>
      <c r="C8" s="84"/>
      <c r="D8" s="2" t="s">
        <v>7</v>
      </c>
      <c r="E8" s="2" t="s">
        <v>8</v>
      </c>
    </row>
    <row r="9" spans="1:5" ht="135">
      <c r="A9" s="3" t="s">
        <v>9</v>
      </c>
      <c r="B9" s="4" t="s">
        <v>17</v>
      </c>
      <c r="C9" s="64" t="s">
        <v>18</v>
      </c>
      <c r="D9" s="66">
        <v>1053.835219006957</v>
      </c>
      <c r="E9" s="66">
        <v>886.2594070462856</v>
      </c>
    </row>
    <row r="10" spans="1:5" ht="45">
      <c r="A10" s="3" t="s">
        <v>10</v>
      </c>
      <c r="B10" s="4" t="s">
        <v>19</v>
      </c>
      <c r="C10" s="64" t="s">
        <v>18</v>
      </c>
      <c r="D10" s="66">
        <v>521.94174955512</v>
      </c>
      <c r="E10" s="66">
        <v>521.94174955512</v>
      </c>
    </row>
    <row r="11" spans="1:5" ht="45">
      <c r="A11" s="3" t="s">
        <v>11</v>
      </c>
      <c r="B11" s="4" t="s">
        <v>20</v>
      </c>
      <c r="C11" s="64" t="s">
        <v>18</v>
      </c>
      <c r="D11" s="66">
        <v>208.15670588085288</v>
      </c>
      <c r="E11" s="66">
        <v>208.15670588085288</v>
      </c>
    </row>
    <row r="12" spans="1:5" ht="60">
      <c r="A12" s="3" t="s">
        <v>12</v>
      </c>
      <c r="B12" s="4" t="s">
        <v>21</v>
      </c>
      <c r="C12" s="64" t="s">
        <v>18</v>
      </c>
      <c r="D12" s="66">
        <v>167.57581196067156</v>
      </c>
      <c r="E12" s="64" t="s">
        <v>99</v>
      </c>
    </row>
    <row r="13" spans="1:5" ht="75">
      <c r="A13" s="3" t="s">
        <v>13</v>
      </c>
      <c r="B13" s="4" t="s">
        <v>22</v>
      </c>
      <c r="C13" s="64" t="s">
        <v>18</v>
      </c>
      <c r="D13" s="66">
        <v>156.1609516103126</v>
      </c>
      <c r="E13" s="66">
        <v>156.1609516103126</v>
      </c>
    </row>
    <row r="14" spans="1:5" ht="31.5" customHeight="1">
      <c r="A14" s="79"/>
      <c r="B14" s="80"/>
      <c r="C14" s="74" t="s">
        <v>5</v>
      </c>
      <c r="D14" s="64" t="s">
        <v>97</v>
      </c>
      <c r="E14" s="64" t="s">
        <v>98</v>
      </c>
    </row>
    <row r="15" spans="1:5" ht="105">
      <c r="A15" s="3" t="s">
        <v>14</v>
      </c>
      <c r="B15" s="19" t="s">
        <v>117</v>
      </c>
      <c r="C15" s="68" t="s">
        <v>99</v>
      </c>
      <c r="D15" s="68" t="s">
        <v>99</v>
      </c>
      <c r="E15" s="68" t="s">
        <v>99</v>
      </c>
    </row>
    <row r="16" spans="1:5" ht="15">
      <c r="A16" s="3"/>
      <c r="B16" s="20" t="s">
        <v>55</v>
      </c>
      <c r="C16" s="68" t="s">
        <v>23</v>
      </c>
      <c r="D16" s="67">
        <v>294344.0102790015</v>
      </c>
      <c r="E16" s="67">
        <v>147172.00513950075</v>
      </c>
    </row>
    <row r="17" spans="1:5" ht="15">
      <c r="A17" s="3"/>
      <c r="B17" s="20" t="s">
        <v>56</v>
      </c>
      <c r="C17" s="68" t="s">
        <v>23</v>
      </c>
      <c r="D17" s="67">
        <v>295816.8546255507</v>
      </c>
      <c r="E17" s="67">
        <v>147908.42731277534</v>
      </c>
    </row>
    <row r="18" spans="1:5" ht="120">
      <c r="A18" s="3" t="s">
        <v>15</v>
      </c>
      <c r="B18" s="19" t="s">
        <v>115</v>
      </c>
      <c r="C18" s="68" t="s">
        <v>99</v>
      </c>
      <c r="D18" s="68" t="s">
        <v>99</v>
      </c>
      <c r="E18" s="68" t="s">
        <v>99</v>
      </c>
    </row>
    <row r="19" spans="1:5" ht="15">
      <c r="A19" s="3"/>
      <c r="B19" s="21" t="s">
        <v>55</v>
      </c>
      <c r="C19" s="68" t="s">
        <v>23</v>
      </c>
      <c r="D19" s="67">
        <v>638385.7944199706</v>
      </c>
      <c r="E19" s="67">
        <v>319192.8972099853</v>
      </c>
    </row>
    <row r="20" spans="1:5" ht="15">
      <c r="A20" s="3"/>
      <c r="B20" s="21" t="s">
        <v>67</v>
      </c>
      <c r="C20" s="68" t="s">
        <v>23</v>
      </c>
      <c r="D20" s="67">
        <v>1024829.8296622614</v>
      </c>
      <c r="E20" s="67">
        <v>512414.9148311307</v>
      </c>
    </row>
    <row r="21" spans="1:5" ht="15">
      <c r="A21" s="3"/>
      <c r="B21" s="21" t="s">
        <v>56</v>
      </c>
      <c r="C21" s="68" t="s">
        <v>23</v>
      </c>
      <c r="D21" s="67">
        <v>648598.0440528634</v>
      </c>
      <c r="E21" s="67">
        <v>324299.0220264317</v>
      </c>
    </row>
    <row r="22" spans="1:5" ht="15">
      <c r="A22" s="3"/>
      <c r="B22" s="21" t="s">
        <v>68</v>
      </c>
      <c r="C22" s="68" t="s">
        <v>23</v>
      </c>
      <c r="D22" s="67">
        <v>1031024.9339207049</v>
      </c>
      <c r="E22" s="67">
        <v>515512.46696035244</v>
      </c>
    </row>
    <row r="23" spans="1:5" ht="90">
      <c r="A23" s="3" t="s">
        <v>16</v>
      </c>
      <c r="B23" s="4" t="s">
        <v>116</v>
      </c>
      <c r="C23" s="68" t="s">
        <v>99</v>
      </c>
      <c r="D23" s="68" t="s">
        <v>99</v>
      </c>
      <c r="E23" s="68" t="s">
        <v>99</v>
      </c>
    </row>
    <row r="24" spans="1:5" ht="15">
      <c r="A24" s="3"/>
      <c r="B24" s="21" t="s">
        <v>112</v>
      </c>
      <c r="C24" s="64" t="s">
        <v>18</v>
      </c>
      <c r="D24" s="66"/>
      <c r="E24" s="68" t="s">
        <v>99</v>
      </c>
    </row>
    <row r="25" spans="1:5" ht="15">
      <c r="A25" s="3"/>
      <c r="B25" s="21" t="s">
        <v>100</v>
      </c>
      <c r="C25" s="64" t="s">
        <v>18</v>
      </c>
      <c r="D25" s="67">
        <v>7253.86</v>
      </c>
      <c r="E25" s="68" t="s">
        <v>99</v>
      </c>
    </row>
    <row r="26" spans="1:5" ht="15">
      <c r="A26" s="3"/>
      <c r="B26" s="21" t="s">
        <v>101</v>
      </c>
      <c r="C26" s="64" t="s">
        <v>18</v>
      </c>
      <c r="D26" s="67">
        <v>3595.16</v>
      </c>
      <c r="E26" s="68" t="s">
        <v>99</v>
      </c>
    </row>
    <row r="27" spans="1:5" ht="15">
      <c r="A27" s="3"/>
      <c r="B27" s="21" t="s">
        <v>60</v>
      </c>
      <c r="C27" s="64" t="s">
        <v>18</v>
      </c>
      <c r="D27" s="67">
        <v>8345.48</v>
      </c>
      <c r="E27" s="68" t="s">
        <v>99</v>
      </c>
    </row>
    <row r="28" spans="1:5" ht="15">
      <c r="A28" s="3"/>
      <c r="B28" s="21" t="s">
        <v>61</v>
      </c>
      <c r="C28" s="64" t="s">
        <v>18</v>
      </c>
      <c r="D28" s="67">
        <v>9605.65</v>
      </c>
      <c r="E28" s="68" t="s">
        <v>99</v>
      </c>
    </row>
    <row r="29" spans="1:5" ht="15">
      <c r="A29" s="3"/>
      <c r="B29" s="21" t="s">
        <v>62</v>
      </c>
      <c r="C29" s="64" t="s">
        <v>18</v>
      </c>
      <c r="D29" s="67">
        <v>2188.64</v>
      </c>
      <c r="E29" s="68" t="s">
        <v>99</v>
      </c>
    </row>
    <row r="30" spans="1:5" ht="15">
      <c r="A30" s="3"/>
      <c r="B30" s="21" t="s">
        <v>102</v>
      </c>
      <c r="C30" s="64" t="s">
        <v>18</v>
      </c>
      <c r="D30" s="67">
        <v>12504.05</v>
      </c>
      <c r="E30" s="68" t="s">
        <v>99</v>
      </c>
    </row>
    <row r="31" spans="1:5" ht="15">
      <c r="A31" s="3"/>
      <c r="B31" s="21" t="s">
        <v>103</v>
      </c>
      <c r="C31" s="64" t="s">
        <v>18</v>
      </c>
      <c r="D31" s="67">
        <v>15540.93</v>
      </c>
      <c r="E31" s="68" t="s">
        <v>99</v>
      </c>
    </row>
    <row r="32" spans="1:5" ht="15">
      <c r="A32" s="3"/>
      <c r="B32" s="21" t="s">
        <v>104</v>
      </c>
      <c r="C32" s="64" t="s">
        <v>18</v>
      </c>
      <c r="D32" s="67">
        <v>490.24</v>
      </c>
      <c r="E32" s="68" t="s">
        <v>99</v>
      </c>
    </row>
    <row r="33" spans="1:5" ht="15">
      <c r="A33" s="3"/>
      <c r="B33" s="21" t="s">
        <v>105</v>
      </c>
      <c r="C33" s="64" t="s">
        <v>18</v>
      </c>
      <c r="D33" s="67">
        <v>3266.66</v>
      </c>
      <c r="E33" s="68" t="s">
        <v>99</v>
      </c>
    </row>
    <row r="34" spans="1:5" ht="15">
      <c r="A34" s="3"/>
      <c r="B34" s="21" t="s">
        <v>106</v>
      </c>
      <c r="C34" s="64" t="s">
        <v>18</v>
      </c>
      <c r="D34" s="67">
        <v>2747.38</v>
      </c>
      <c r="E34" s="68" t="s">
        <v>99</v>
      </c>
    </row>
    <row r="35" spans="1:5" ht="15">
      <c r="A35" s="3"/>
      <c r="B35" s="21" t="s">
        <v>64</v>
      </c>
      <c r="C35" s="64" t="s">
        <v>18</v>
      </c>
      <c r="D35" s="67">
        <v>1761.36</v>
      </c>
      <c r="E35" s="68" t="s">
        <v>99</v>
      </c>
    </row>
    <row r="36" spans="1:5" ht="15">
      <c r="A36" s="3"/>
      <c r="B36" s="21" t="s">
        <v>65</v>
      </c>
      <c r="C36" s="64" t="s">
        <v>18</v>
      </c>
      <c r="D36" s="67">
        <v>1158.13</v>
      </c>
      <c r="E36" s="68" t="s">
        <v>99</v>
      </c>
    </row>
    <row r="37" spans="1:5" ht="15">
      <c r="A37" s="3"/>
      <c r="B37" s="21" t="s">
        <v>107</v>
      </c>
      <c r="C37" s="64" t="s">
        <v>18</v>
      </c>
      <c r="D37" s="67">
        <v>811.83</v>
      </c>
      <c r="E37" s="68" t="s">
        <v>99</v>
      </c>
    </row>
    <row r="38" spans="1:5" ht="15">
      <c r="A38" s="3"/>
      <c r="B38" s="21" t="s">
        <v>66</v>
      </c>
      <c r="C38" s="64" t="s">
        <v>18</v>
      </c>
      <c r="D38" s="67">
        <v>2061.54</v>
      </c>
      <c r="E38" s="68" t="s">
        <v>99</v>
      </c>
    </row>
    <row r="39" spans="1:5" ht="15">
      <c r="A39" s="3"/>
      <c r="B39" s="21" t="s">
        <v>108</v>
      </c>
      <c r="C39" s="64" t="s">
        <v>18</v>
      </c>
      <c r="D39" s="67">
        <v>1043.02</v>
      </c>
      <c r="E39" s="68" t="s">
        <v>99</v>
      </c>
    </row>
    <row r="40" spans="1:5" ht="15">
      <c r="A40" s="3"/>
      <c r="B40" s="21" t="s">
        <v>109</v>
      </c>
      <c r="C40" s="64" t="s">
        <v>18</v>
      </c>
      <c r="D40" s="67">
        <v>937.51</v>
      </c>
      <c r="E40" s="68" t="s">
        <v>99</v>
      </c>
    </row>
    <row r="41" spans="1:5" ht="15">
      <c r="A41" s="3"/>
      <c r="B41" s="21" t="s">
        <v>110</v>
      </c>
      <c r="C41" s="64" t="s">
        <v>18</v>
      </c>
      <c r="D41" s="67">
        <v>904.89</v>
      </c>
      <c r="E41" s="68" t="s">
        <v>99</v>
      </c>
    </row>
    <row r="42" spans="1:5" ht="15">
      <c r="A42" s="3"/>
      <c r="B42" s="21" t="s">
        <v>111</v>
      </c>
      <c r="C42" s="64" t="s">
        <v>18</v>
      </c>
      <c r="D42" s="67">
        <v>1827.54</v>
      </c>
      <c r="E42" s="68" t="s">
        <v>99</v>
      </c>
    </row>
    <row r="43" spans="1:5" ht="15">
      <c r="A43" s="3"/>
      <c r="B43" s="21" t="s">
        <v>113</v>
      </c>
      <c r="C43" s="64" t="s">
        <v>18</v>
      </c>
      <c r="D43" s="67">
        <v>211.83</v>
      </c>
      <c r="E43" s="68" t="s">
        <v>99</v>
      </c>
    </row>
    <row r="44" spans="1:5" ht="15">
      <c r="A44" s="3"/>
      <c r="B44" s="21" t="s">
        <v>114</v>
      </c>
      <c r="C44" s="64" t="s">
        <v>18</v>
      </c>
      <c r="D44" s="67">
        <v>114.39</v>
      </c>
      <c r="E44" s="68" t="s">
        <v>99</v>
      </c>
    </row>
    <row r="45" spans="1:5" ht="15">
      <c r="A45" s="3"/>
      <c r="B45" s="21" t="s">
        <v>70</v>
      </c>
      <c r="C45" s="64" t="s">
        <v>18</v>
      </c>
      <c r="D45" s="67">
        <v>281.2</v>
      </c>
      <c r="E45" s="68" t="s">
        <v>99</v>
      </c>
    </row>
    <row r="46" spans="1:5" ht="45" customHeight="1">
      <c r="A46" s="78" t="s">
        <v>24</v>
      </c>
      <c r="B46" s="78"/>
      <c r="C46" s="78"/>
      <c r="D46" s="78"/>
      <c r="E46" s="78"/>
    </row>
  </sheetData>
  <sheetProtection/>
  <mergeCells count="8">
    <mergeCell ref="A46:E46"/>
    <mergeCell ref="A14:B14"/>
    <mergeCell ref="C2:E2"/>
    <mergeCell ref="C3:E3"/>
    <mergeCell ref="A5:E5"/>
    <mergeCell ref="A7:B8"/>
    <mergeCell ref="C7:C8"/>
    <mergeCell ref="D7:E7"/>
  </mergeCells>
  <printOptions/>
  <pageMargins left="0.3" right="0.37" top="0.27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9.140625" style="1" customWidth="1"/>
    <col min="2" max="2" width="47.00390625" style="1" customWidth="1"/>
    <col min="3" max="5" width="18.57421875" style="1" customWidth="1"/>
    <col min="6" max="6" width="16.7109375" style="18" bestFit="1" customWidth="1"/>
    <col min="7" max="7" width="18.57421875" style="18" bestFit="1" customWidth="1"/>
    <col min="8" max="8" width="15.8515625" style="1" bestFit="1" customWidth="1"/>
    <col min="9" max="10" width="15.7109375" style="1" bestFit="1" customWidth="1"/>
    <col min="11" max="11" width="14.7109375" style="1" bestFit="1" customWidth="1"/>
    <col min="12" max="16384" width="9.140625" style="1" customWidth="1"/>
  </cols>
  <sheetData>
    <row r="1" ht="15">
      <c r="C1" s="1" t="s">
        <v>25</v>
      </c>
    </row>
    <row r="2" spans="3:5" ht="27.75" customHeight="1">
      <c r="C2" s="78" t="s">
        <v>1</v>
      </c>
      <c r="D2" s="78"/>
      <c r="E2" s="78"/>
    </row>
    <row r="3" spans="3:5" ht="27.75" customHeight="1">
      <c r="C3" s="78" t="s">
        <v>2</v>
      </c>
      <c r="D3" s="78"/>
      <c r="E3" s="78"/>
    </row>
    <row r="5" spans="1:5" ht="15">
      <c r="A5" s="85" t="s">
        <v>42</v>
      </c>
      <c r="B5" s="85"/>
      <c r="C5" s="85"/>
      <c r="D5" s="85"/>
      <c r="E5" s="85"/>
    </row>
    <row r="7" spans="1:9" ht="90">
      <c r="A7" s="84" t="s">
        <v>26</v>
      </c>
      <c r="B7" s="84"/>
      <c r="C7" s="2" t="s">
        <v>27</v>
      </c>
      <c r="D7" s="2" t="s">
        <v>28</v>
      </c>
      <c r="E7" s="2" t="s">
        <v>29</v>
      </c>
      <c r="I7" s="7"/>
    </row>
    <row r="8" spans="1:10" s="26" customFormat="1" ht="47.25">
      <c r="A8" s="24">
        <v>1</v>
      </c>
      <c r="B8" s="24" t="s">
        <v>30</v>
      </c>
      <c r="C8" s="57">
        <v>6088111.246423264</v>
      </c>
      <c r="D8" s="57">
        <v>11664.349999999999</v>
      </c>
      <c r="E8" s="58">
        <v>521.94174955512</v>
      </c>
      <c r="F8" s="18"/>
      <c r="G8" s="18"/>
      <c r="H8" s="53"/>
      <c r="I8" s="1"/>
      <c r="J8" s="1"/>
    </row>
    <row r="9" spans="1:5" ht="15">
      <c r="A9" s="3"/>
      <c r="B9" s="3" t="s">
        <v>7</v>
      </c>
      <c r="C9" s="59">
        <v>5435162.117729808</v>
      </c>
      <c r="D9" s="60">
        <v>10413.349999999999</v>
      </c>
      <c r="E9" s="61">
        <v>521.94174955512</v>
      </c>
    </row>
    <row r="10" spans="1:8" ht="15">
      <c r="A10" s="3"/>
      <c r="B10" s="3" t="s">
        <v>31</v>
      </c>
      <c r="C10" s="59">
        <v>652949.1286934551</v>
      </c>
      <c r="D10" s="60">
        <v>1251</v>
      </c>
      <c r="E10" s="61">
        <v>521.94174955512</v>
      </c>
      <c r="H10" s="53"/>
    </row>
    <row r="11" spans="1:10" s="26" customFormat="1" ht="47.25">
      <c r="A11" s="24">
        <v>2</v>
      </c>
      <c r="B11" s="24" t="s">
        <v>32</v>
      </c>
      <c r="C11" s="55" t="s">
        <v>120</v>
      </c>
      <c r="D11" s="56" t="s">
        <v>120</v>
      </c>
      <c r="E11" s="56" t="s">
        <v>120</v>
      </c>
      <c r="F11" s="18"/>
      <c r="G11" s="18"/>
      <c r="H11" s="1"/>
      <c r="I11" s="1"/>
      <c r="J11" s="1"/>
    </row>
    <row r="12" spans="1:10" s="26" customFormat="1" ht="47.25">
      <c r="A12" s="24">
        <v>3</v>
      </c>
      <c r="B12" s="24" t="s">
        <v>194</v>
      </c>
      <c r="C12" s="56">
        <f>+C13+C16+C21+C22</f>
        <v>213373398.70501003</v>
      </c>
      <c r="D12" s="58">
        <v>0</v>
      </c>
      <c r="E12" s="58">
        <v>0</v>
      </c>
      <c r="F12" s="18"/>
      <c r="G12" s="18"/>
      <c r="H12" s="1"/>
      <c r="I12" s="1"/>
      <c r="J12" s="1"/>
    </row>
    <row r="13" spans="1:10" s="30" customFormat="1" ht="15.75">
      <c r="A13" s="27"/>
      <c r="B13" s="28" t="s">
        <v>33</v>
      </c>
      <c r="C13" s="62">
        <v>16665091.618890006</v>
      </c>
      <c r="D13" s="63"/>
      <c r="E13" s="63"/>
      <c r="F13" s="18"/>
      <c r="G13" s="18"/>
      <c r="H13" s="1"/>
      <c r="I13" s="1"/>
      <c r="J13" s="1"/>
    </row>
    <row r="14" spans="1:8" ht="15">
      <c r="A14" s="3"/>
      <c r="B14" s="2" t="s">
        <v>55</v>
      </c>
      <c r="C14" s="71">
        <v>10661843.534490004</v>
      </c>
      <c r="D14" s="71"/>
      <c r="E14" s="68"/>
      <c r="H14" s="53"/>
    </row>
    <row r="15" spans="1:5" ht="15">
      <c r="A15" s="3"/>
      <c r="B15" s="2" t="s">
        <v>56</v>
      </c>
      <c r="C15" s="71">
        <v>6003248.084400001</v>
      </c>
      <c r="D15" s="71"/>
      <c r="E15" s="68"/>
    </row>
    <row r="16" spans="1:10" s="30" customFormat="1" ht="15.75">
      <c r="A16" s="27"/>
      <c r="B16" s="28" t="s">
        <v>34</v>
      </c>
      <c r="C16" s="62">
        <v>135177691.27612</v>
      </c>
      <c r="D16" s="63"/>
      <c r="E16" s="63"/>
      <c r="F16" s="18"/>
      <c r="G16" s="18"/>
      <c r="H16" s="1"/>
      <c r="I16" s="1"/>
      <c r="J16" s="1"/>
    </row>
    <row r="17" spans="1:5" ht="15">
      <c r="A17" s="3"/>
      <c r="B17" s="2" t="s">
        <v>55</v>
      </c>
      <c r="C17" s="65">
        <v>11029372.21862</v>
      </c>
      <c r="D17" s="66"/>
      <c r="E17" s="64"/>
    </row>
    <row r="18" spans="1:5" ht="15">
      <c r="A18" s="3"/>
      <c r="B18" s="2" t="s">
        <v>67</v>
      </c>
      <c r="C18" s="65">
        <v>20637172.500979997</v>
      </c>
      <c r="D18" s="66"/>
      <c r="E18" s="64"/>
    </row>
    <row r="19" spans="1:5" ht="15">
      <c r="A19" s="3"/>
      <c r="B19" s="2" t="s">
        <v>56</v>
      </c>
      <c r="C19" s="65">
        <v>19606852.94652</v>
      </c>
      <c r="D19" s="66"/>
      <c r="E19" s="64"/>
    </row>
    <row r="20" spans="1:5" ht="15">
      <c r="A20" s="3"/>
      <c r="B20" s="2" t="s">
        <v>68</v>
      </c>
      <c r="C20" s="65">
        <v>83904293.61</v>
      </c>
      <c r="D20" s="66"/>
      <c r="E20" s="64"/>
    </row>
    <row r="21" spans="1:10" s="30" customFormat="1" ht="15.75">
      <c r="A21" s="27"/>
      <c r="B21" s="28" t="s">
        <v>35</v>
      </c>
      <c r="C21" s="62">
        <v>5691860.85</v>
      </c>
      <c r="D21" s="63"/>
      <c r="E21" s="63"/>
      <c r="F21" s="18"/>
      <c r="G21" s="18"/>
      <c r="H21" s="1"/>
      <c r="I21" s="1"/>
      <c r="J21" s="1"/>
    </row>
    <row r="22" spans="1:10" s="30" customFormat="1" ht="63">
      <c r="A22" s="27"/>
      <c r="B22" s="28" t="s">
        <v>36</v>
      </c>
      <c r="C22" s="62">
        <v>55838754.96</v>
      </c>
      <c r="D22" s="63"/>
      <c r="E22" s="63"/>
      <c r="F22" s="18"/>
      <c r="G22" s="18"/>
      <c r="H22" s="1"/>
      <c r="I22" s="1"/>
      <c r="J22" s="1"/>
    </row>
    <row r="23" spans="1:5" ht="15">
      <c r="A23" s="23"/>
      <c r="B23" s="4" t="s">
        <v>100</v>
      </c>
      <c r="C23" s="67">
        <v>691583.25</v>
      </c>
      <c r="D23" s="68"/>
      <c r="E23" s="68"/>
    </row>
    <row r="24" spans="1:5" ht="15">
      <c r="A24" s="23"/>
      <c r="B24" s="4" t="s">
        <v>101</v>
      </c>
      <c r="C24" s="67">
        <v>734492.05</v>
      </c>
      <c r="D24" s="68"/>
      <c r="E24" s="68"/>
    </row>
    <row r="25" spans="1:5" ht="15">
      <c r="A25" s="23"/>
      <c r="B25" s="4" t="s">
        <v>60</v>
      </c>
      <c r="C25" s="67">
        <v>852491.25</v>
      </c>
      <c r="D25" s="68"/>
      <c r="E25" s="68"/>
    </row>
    <row r="26" spans="1:5" ht="15">
      <c r="A26" s="23"/>
      <c r="B26" s="4" t="s">
        <v>61</v>
      </c>
      <c r="C26" s="67">
        <v>981217.65</v>
      </c>
      <c r="D26" s="68"/>
      <c r="E26" s="68"/>
    </row>
    <row r="27" spans="1:5" ht="15">
      <c r="A27" s="23"/>
      <c r="B27" s="4" t="s">
        <v>62</v>
      </c>
      <c r="C27" s="67">
        <v>4396867.4</v>
      </c>
      <c r="D27" s="68"/>
      <c r="E27" s="68"/>
    </row>
    <row r="28" spans="1:5" ht="15">
      <c r="A28" s="23"/>
      <c r="B28" s="4" t="s">
        <v>63</v>
      </c>
      <c r="C28" s="67">
        <v>1277288.37</v>
      </c>
      <c r="D28" s="68"/>
      <c r="E28" s="68"/>
    </row>
    <row r="29" spans="1:5" ht="15">
      <c r="A29" s="23"/>
      <c r="B29" s="4" t="s">
        <v>103</v>
      </c>
      <c r="C29" s="67">
        <v>1587506.31</v>
      </c>
      <c r="D29" s="68"/>
      <c r="E29" s="68"/>
    </row>
    <row r="30" spans="1:5" ht="15">
      <c r="A30" s="23"/>
      <c r="B30" s="4" t="s">
        <v>104</v>
      </c>
      <c r="C30" s="67">
        <v>3715782.79</v>
      </c>
      <c r="D30" s="68"/>
      <c r="E30" s="68"/>
    </row>
    <row r="31" spans="1:5" ht="15">
      <c r="A31" s="23"/>
      <c r="B31" s="4" t="s">
        <v>105</v>
      </c>
      <c r="C31" s="67">
        <v>1112296.69</v>
      </c>
      <c r="D31" s="68"/>
      <c r="E31" s="68"/>
    </row>
    <row r="32" spans="1:5" ht="15">
      <c r="A32" s="23"/>
      <c r="B32" s="4" t="s">
        <v>106</v>
      </c>
      <c r="C32" s="67">
        <v>1309677.17</v>
      </c>
      <c r="D32" s="68"/>
      <c r="E32" s="68"/>
    </row>
    <row r="33" spans="1:5" ht="15">
      <c r="A33" s="23"/>
      <c r="B33" s="4" t="s">
        <v>64</v>
      </c>
      <c r="C33" s="67">
        <v>0</v>
      </c>
      <c r="D33" s="68"/>
      <c r="E33" s="68"/>
    </row>
    <row r="34" spans="1:5" ht="15">
      <c r="A34" s="23"/>
      <c r="B34" s="4" t="s">
        <v>65</v>
      </c>
      <c r="C34" s="67">
        <v>0</v>
      </c>
      <c r="D34" s="68"/>
      <c r="E34" s="68"/>
    </row>
    <row r="35" spans="1:5" ht="15">
      <c r="A35" s="23"/>
      <c r="B35" s="4" t="s">
        <v>119</v>
      </c>
      <c r="C35" s="67">
        <v>1968174.59</v>
      </c>
      <c r="D35" s="68"/>
      <c r="E35" s="68"/>
    </row>
    <row r="36" spans="1:10" ht="15">
      <c r="A36" s="23"/>
      <c r="B36" s="4" t="s">
        <v>66</v>
      </c>
      <c r="C36" s="67">
        <v>2491940.14</v>
      </c>
      <c r="D36" s="68"/>
      <c r="E36" s="68"/>
      <c r="H36" s="18"/>
      <c r="I36" s="18"/>
      <c r="J36" s="33"/>
    </row>
    <row r="37" spans="1:10" ht="15">
      <c r="A37" s="23"/>
      <c r="B37" s="4" t="s">
        <v>108</v>
      </c>
      <c r="C37" s="67">
        <v>4972068.78</v>
      </c>
      <c r="D37" s="68"/>
      <c r="E37" s="68"/>
      <c r="H37" s="18"/>
      <c r="I37" s="18"/>
      <c r="J37" s="33"/>
    </row>
    <row r="38" spans="1:10" ht="15">
      <c r="A38" s="23"/>
      <c r="B38" s="4" t="s">
        <v>109</v>
      </c>
      <c r="C38" s="67">
        <v>7105923.06</v>
      </c>
      <c r="D38" s="68"/>
      <c r="E38" s="68"/>
      <c r="H38" s="18"/>
      <c r="I38" s="18"/>
      <c r="J38" s="33"/>
    </row>
    <row r="39" spans="1:10" ht="15">
      <c r="A39" s="23"/>
      <c r="B39" s="4" t="s">
        <v>110</v>
      </c>
      <c r="C39" s="67">
        <v>8775075.38</v>
      </c>
      <c r="D39" s="68"/>
      <c r="E39" s="68"/>
      <c r="H39" s="18"/>
      <c r="I39" s="18"/>
      <c r="J39" s="33"/>
    </row>
    <row r="40" spans="1:10" ht="15">
      <c r="A40" s="23"/>
      <c r="B40" s="4" t="s">
        <v>111</v>
      </c>
      <c r="C40" s="67">
        <v>11076511.71</v>
      </c>
      <c r="D40" s="68"/>
      <c r="E40" s="68"/>
      <c r="H40" s="18"/>
      <c r="I40" s="18"/>
      <c r="J40" s="33"/>
    </row>
    <row r="41" spans="1:10" ht="15">
      <c r="A41" s="23"/>
      <c r="B41" s="4" t="s">
        <v>113</v>
      </c>
      <c r="C41" s="67">
        <v>2227360.4</v>
      </c>
      <c r="D41" s="68"/>
      <c r="E41" s="68"/>
      <c r="H41" s="18"/>
      <c r="I41" s="18"/>
      <c r="J41" s="33"/>
    </row>
    <row r="42" spans="1:10" ht="15">
      <c r="A42" s="23"/>
      <c r="B42" s="4" t="s">
        <v>114</v>
      </c>
      <c r="C42" s="67">
        <v>474407.85000000003</v>
      </c>
      <c r="D42" s="68"/>
      <c r="E42" s="68"/>
      <c r="H42" s="18"/>
      <c r="I42" s="18"/>
      <c r="J42" s="33"/>
    </row>
    <row r="43" spans="1:10" ht="15">
      <c r="A43" s="23"/>
      <c r="B43" s="3" t="s">
        <v>70</v>
      </c>
      <c r="C43" s="67">
        <v>88090.12</v>
      </c>
      <c r="D43" s="68"/>
      <c r="E43" s="68"/>
      <c r="H43" s="18"/>
      <c r="I43" s="18"/>
      <c r="J43" s="33"/>
    </row>
    <row r="44" spans="1:7" s="30" customFormat="1" ht="47.25">
      <c r="A44" s="27"/>
      <c r="B44" s="28" t="s">
        <v>37</v>
      </c>
      <c r="C44" s="62">
        <v>0</v>
      </c>
      <c r="D44" s="63">
        <v>0</v>
      </c>
      <c r="E44" s="63">
        <v>0</v>
      </c>
      <c r="F44" s="29"/>
      <c r="G44" s="29"/>
    </row>
    <row r="45" spans="1:7" s="26" customFormat="1" ht="47.25">
      <c r="A45" s="24">
        <v>4</v>
      </c>
      <c r="B45" s="24" t="s">
        <v>38</v>
      </c>
      <c r="C45" s="55">
        <v>2428012.672241326</v>
      </c>
      <c r="D45" s="69">
        <v>11664.349999999999</v>
      </c>
      <c r="E45" s="69">
        <v>208.15670588085288</v>
      </c>
      <c r="F45" s="25"/>
      <c r="G45" s="25"/>
    </row>
    <row r="46" spans="1:5" ht="15">
      <c r="A46" s="3"/>
      <c r="B46" s="2" t="s">
        <v>7</v>
      </c>
      <c r="C46" s="59">
        <v>2167608.633184379</v>
      </c>
      <c r="D46" s="60">
        <v>10413.349999999999</v>
      </c>
      <c r="E46" s="61">
        <v>208.15670588085288</v>
      </c>
    </row>
    <row r="47" spans="1:5" ht="15">
      <c r="A47" s="3"/>
      <c r="B47" s="2" t="s">
        <v>31</v>
      </c>
      <c r="C47" s="59">
        <v>260404.03905694696</v>
      </c>
      <c r="D47" s="60">
        <v>1251</v>
      </c>
      <c r="E47" s="61">
        <v>208.15670588085288</v>
      </c>
    </row>
    <row r="48" spans="1:7" s="26" customFormat="1" ht="63">
      <c r="A48" s="24">
        <v>5</v>
      </c>
      <c r="B48" s="24" t="s">
        <v>39</v>
      </c>
      <c r="C48" s="56">
        <v>1954662.9222434592</v>
      </c>
      <c r="D48" s="58">
        <v>11664.349999999999</v>
      </c>
      <c r="E48" s="58">
        <v>167.57581196067156</v>
      </c>
      <c r="F48" s="25"/>
      <c r="G48" s="25"/>
    </row>
    <row r="49" spans="1:5" ht="15">
      <c r="A49" s="3"/>
      <c r="B49" s="2" t="s">
        <v>7</v>
      </c>
      <c r="C49" s="59">
        <v>1745025.5814806588</v>
      </c>
      <c r="D49" s="70">
        <v>10413.349999999999</v>
      </c>
      <c r="E49" s="61">
        <v>167.57581196067156</v>
      </c>
    </row>
    <row r="50" spans="1:5" ht="15">
      <c r="A50" s="3"/>
      <c r="B50" s="2" t="s">
        <v>31</v>
      </c>
      <c r="C50" s="59">
        <v>209637.34076280013</v>
      </c>
      <c r="D50" s="65">
        <v>1251</v>
      </c>
      <c r="E50" s="67">
        <v>167.57581196067156</v>
      </c>
    </row>
    <row r="51" spans="1:7" s="26" customFormat="1" ht="157.5">
      <c r="A51" s="24">
        <v>6</v>
      </c>
      <c r="B51" s="24" t="s">
        <v>40</v>
      </c>
      <c r="C51" s="56">
        <v>1821515.9959157496</v>
      </c>
      <c r="D51" s="58">
        <v>11664.349999999999</v>
      </c>
      <c r="E51" s="58">
        <v>156.1609516103126</v>
      </c>
      <c r="F51" s="25"/>
      <c r="G51" s="25"/>
    </row>
    <row r="52" spans="1:5" ht="15">
      <c r="A52" s="3"/>
      <c r="B52" s="2" t="s">
        <v>7</v>
      </c>
      <c r="C52" s="59">
        <v>1626158.6454512484</v>
      </c>
      <c r="D52" s="70">
        <v>10413.349999999999</v>
      </c>
      <c r="E52" s="61">
        <v>156.1609516103126</v>
      </c>
    </row>
    <row r="53" spans="1:5" ht="15">
      <c r="A53" s="3"/>
      <c r="B53" s="2" t="s">
        <v>31</v>
      </c>
      <c r="C53" s="59">
        <v>195357.35046450107</v>
      </c>
      <c r="D53" s="70">
        <v>1251</v>
      </c>
      <c r="E53" s="67">
        <v>156.1609516103126</v>
      </c>
    </row>
    <row r="55" spans="1:5" ht="30" customHeight="1">
      <c r="A55" s="78" t="s">
        <v>41</v>
      </c>
      <c r="B55" s="78"/>
      <c r="C55" s="78"/>
      <c r="D55" s="78"/>
      <c r="E55" s="78"/>
    </row>
    <row r="57" spans="3:5" ht="15">
      <c r="C57" s="54"/>
      <c r="E57" s="53"/>
    </row>
    <row r="58" spans="3:5" ht="15">
      <c r="C58" s="34"/>
      <c r="E58" s="53"/>
    </row>
    <row r="59" ht="15">
      <c r="E59" s="53"/>
    </row>
    <row r="60" spans="3:5" ht="15">
      <c r="C60" s="53"/>
      <c r="E60" s="53"/>
    </row>
    <row r="62" ht="15">
      <c r="E62" s="53"/>
    </row>
    <row r="64" spans="3:4" ht="15">
      <c r="C64" s="53"/>
      <c r="D64" s="53"/>
    </row>
    <row r="65" ht="15">
      <c r="D65" s="53"/>
    </row>
    <row r="66" ht="15">
      <c r="D66" s="53"/>
    </row>
    <row r="67" ht="15">
      <c r="D67" s="53"/>
    </row>
  </sheetData>
  <sheetProtection/>
  <mergeCells count="5">
    <mergeCell ref="A7:B7"/>
    <mergeCell ref="A55:E55"/>
    <mergeCell ref="A5:E5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A4" sqref="A4:D4"/>
    </sheetView>
  </sheetViews>
  <sheetFormatPr defaultColWidth="9.140625" defaultRowHeight="15"/>
  <cols>
    <col min="2" max="2" width="45.140625" style="0" customWidth="1"/>
    <col min="3" max="4" width="23.57421875" style="0" customWidth="1"/>
    <col min="5" max="5" width="12.57421875" style="0" customWidth="1"/>
  </cols>
  <sheetData>
    <row r="1" spans="1:4" ht="15">
      <c r="A1" s="43"/>
      <c r="B1" s="43"/>
      <c r="C1" s="1" t="s">
        <v>144</v>
      </c>
      <c r="D1" s="44"/>
    </row>
    <row r="2" spans="1:4" ht="39.75" customHeight="1">
      <c r="A2" s="43"/>
      <c r="B2" s="43"/>
      <c r="C2" s="78" t="s">
        <v>1</v>
      </c>
      <c r="D2" s="78"/>
    </row>
    <row r="3" spans="1:4" ht="26.25" customHeight="1">
      <c r="A3" s="45"/>
      <c r="B3" s="45"/>
      <c r="C3" s="78" t="s">
        <v>2</v>
      </c>
      <c r="D3" s="78"/>
    </row>
    <row r="4" spans="1:4" ht="15">
      <c r="A4" s="86" t="s">
        <v>145</v>
      </c>
      <c r="B4" s="86"/>
      <c r="C4" s="86"/>
      <c r="D4" s="86"/>
    </row>
    <row r="5" spans="1:4" ht="15">
      <c r="A5" s="87" t="s">
        <v>146</v>
      </c>
      <c r="B5" s="87"/>
      <c r="C5" s="87"/>
      <c r="D5" s="87"/>
    </row>
    <row r="6" spans="1:4" ht="15">
      <c r="A6" s="87" t="s">
        <v>147</v>
      </c>
      <c r="B6" s="87"/>
      <c r="C6" s="87"/>
      <c r="D6" s="87"/>
    </row>
    <row r="7" spans="1:4" ht="15">
      <c r="A7" s="43"/>
      <c r="B7" s="43"/>
      <c r="C7" s="43"/>
      <c r="D7" s="43"/>
    </row>
    <row r="8" spans="1:4" ht="15">
      <c r="A8" s="45"/>
      <c r="B8" s="45"/>
      <c r="C8" s="45"/>
      <c r="D8" s="46" t="s">
        <v>148</v>
      </c>
    </row>
    <row r="9" spans="1:4" ht="38.25">
      <c r="A9" s="47" t="s">
        <v>149</v>
      </c>
      <c r="B9" s="47" t="s">
        <v>150</v>
      </c>
      <c r="C9" s="47" t="s">
        <v>151</v>
      </c>
      <c r="D9" s="47" t="s">
        <v>152</v>
      </c>
    </row>
    <row r="10" spans="1:4" ht="15">
      <c r="A10" s="48">
        <v>1</v>
      </c>
      <c r="B10" s="48">
        <v>2</v>
      </c>
      <c r="C10" s="48">
        <v>4</v>
      </c>
      <c r="D10" s="48">
        <v>5</v>
      </c>
    </row>
    <row r="11" spans="1:5" ht="25.5">
      <c r="A11" s="48">
        <v>1</v>
      </c>
      <c r="B11" s="49" t="s">
        <v>153</v>
      </c>
      <c r="C11" s="50">
        <v>5609.17197834</v>
      </c>
      <c r="D11" s="50">
        <v>12292.302836823801</v>
      </c>
      <c r="E11" s="51"/>
    </row>
    <row r="12" spans="1:4" ht="15">
      <c r="A12" s="48" t="s">
        <v>154</v>
      </c>
      <c r="B12" s="49" t="s">
        <v>155</v>
      </c>
      <c r="C12" s="50">
        <v>321.0411</v>
      </c>
      <c r="D12" s="50">
        <v>343.513977</v>
      </c>
    </row>
    <row r="13" spans="1:4" ht="15">
      <c r="A13" s="48" t="s">
        <v>156</v>
      </c>
      <c r="B13" s="49" t="s">
        <v>157</v>
      </c>
      <c r="C13" s="50"/>
      <c r="D13" s="50"/>
    </row>
    <row r="14" spans="1:4" ht="15">
      <c r="A14" s="48" t="s">
        <v>158</v>
      </c>
      <c r="B14" s="49" t="s">
        <v>159</v>
      </c>
      <c r="C14" s="50">
        <v>3444.20367</v>
      </c>
      <c r="D14" s="50">
        <v>3685.2979269</v>
      </c>
    </row>
    <row r="15" spans="1:4" ht="15">
      <c r="A15" s="48" t="s">
        <v>160</v>
      </c>
      <c r="B15" s="49" t="s">
        <v>161</v>
      </c>
      <c r="C15" s="50">
        <v>1040.14950834</v>
      </c>
      <c r="D15" s="50">
        <v>1112.9599739238001</v>
      </c>
    </row>
    <row r="16" spans="1:4" ht="15">
      <c r="A16" s="48" t="s">
        <v>162</v>
      </c>
      <c r="B16" s="49" t="s">
        <v>163</v>
      </c>
      <c r="C16" s="50">
        <v>735.7425000000001</v>
      </c>
      <c r="D16" s="50">
        <v>787.244475</v>
      </c>
    </row>
    <row r="17" spans="1:4" ht="15">
      <c r="A17" s="48" t="s">
        <v>164</v>
      </c>
      <c r="B17" s="52" t="s">
        <v>165</v>
      </c>
      <c r="C17" s="50">
        <v>358.30379999999997</v>
      </c>
      <c r="D17" s="50">
        <v>383.385066</v>
      </c>
    </row>
    <row r="18" spans="1:4" ht="38.25">
      <c r="A18" s="48" t="s">
        <v>166</v>
      </c>
      <c r="B18" s="52" t="s">
        <v>167</v>
      </c>
      <c r="C18" s="50"/>
      <c r="D18" s="50"/>
    </row>
    <row r="19" spans="1:4" ht="25.5">
      <c r="A19" s="48" t="s">
        <v>168</v>
      </c>
      <c r="B19" s="52" t="s">
        <v>169</v>
      </c>
      <c r="C19" s="50">
        <v>377.43870000000004</v>
      </c>
      <c r="D19" s="50">
        <v>403.85940899999997</v>
      </c>
    </row>
    <row r="20" spans="1:4" ht="15">
      <c r="A20" s="48" t="s">
        <v>170</v>
      </c>
      <c r="B20" s="49" t="s">
        <v>171</v>
      </c>
      <c r="C20" s="50">
        <v>50.2431</v>
      </c>
      <c r="D20" s="50">
        <v>53.760117</v>
      </c>
    </row>
    <row r="21" spans="1:4" ht="15">
      <c r="A21" s="48" t="s">
        <v>172</v>
      </c>
      <c r="B21" s="49" t="s">
        <v>173</v>
      </c>
      <c r="C21" s="50">
        <v>241.36829999999998</v>
      </c>
      <c r="D21" s="50">
        <v>258.264081</v>
      </c>
    </row>
    <row r="22" spans="1:4" ht="25.5">
      <c r="A22" s="48" t="s">
        <v>174</v>
      </c>
      <c r="B22" s="49" t="s">
        <v>175</v>
      </c>
      <c r="C22" s="50">
        <v>85.82730000000001</v>
      </c>
      <c r="D22" s="50">
        <v>91.83521100000002</v>
      </c>
    </row>
    <row r="23" spans="1:4" ht="15">
      <c r="A23" s="48" t="s">
        <v>176</v>
      </c>
      <c r="B23" s="49" t="s">
        <v>177</v>
      </c>
      <c r="C23" s="50">
        <v>0</v>
      </c>
      <c r="D23" s="50">
        <v>0</v>
      </c>
    </row>
    <row r="24" spans="1:4" ht="25.5">
      <c r="A24" s="48" t="s">
        <v>178</v>
      </c>
      <c r="B24" s="49" t="s">
        <v>179</v>
      </c>
      <c r="C24" s="50">
        <v>0</v>
      </c>
      <c r="D24" s="50">
        <v>0</v>
      </c>
    </row>
    <row r="25" spans="1:4" ht="15">
      <c r="A25" s="48" t="s">
        <v>180</v>
      </c>
      <c r="B25" s="49" t="s">
        <v>181</v>
      </c>
      <c r="C25" s="50">
        <v>68.0352</v>
      </c>
      <c r="D25" s="50">
        <v>6363.286483999999</v>
      </c>
    </row>
    <row r="26" spans="1:4" ht="15">
      <c r="A26" s="48" t="s">
        <v>182</v>
      </c>
      <c r="B26" s="52" t="s">
        <v>183</v>
      </c>
      <c r="C26" s="50">
        <v>68.0352</v>
      </c>
      <c r="D26" s="50">
        <v>72.79766400000001</v>
      </c>
    </row>
    <row r="27" spans="1:4" ht="15">
      <c r="A27" s="48" t="s">
        <v>184</v>
      </c>
      <c r="B27" s="52" t="s">
        <v>185</v>
      </c>
      <c r="C27" s="50"/>
      <c r="D27" s="50">
        <v>6290.48882</v>
      </c>
    </row>
    <row r="28" spans="1:4" ht="15">
      <c r="A28" s="48" t="s">
        <v>186</v>
      </c>
      <c r="B28" s="52" t="s">
        <v>187</v>
      </c>
      <c r="C28" s="50"/>
      <c r="D28" s="50">
        <v>0</v>
      </c>
    </row>
    <row r="29" spans="1:4" ht="25.5">
      <c r="A29" s="48" t="s">
        <v>188</v>
      </c>
      <c r="B29" s="52" t="s">
        <v>189</v>
      </c>
      <c r="C29" s="50"/>
      <c r="D29" s="50">
        <v>0</v>
      </c>
    </row>
    <row r="30" spans="1:4" ht="63.75">
      <c r="A30" s="48">
        <v>2</v>
      </c>
      <c r="B30" s="49" t="s">
        <v>190</v>
      </c>
      <c r="C30" s="50">
        <v>70317</v>
      </c>
      <c r="D30" s="50">
        <f>213373398.70501/1000</f>
        <v>213373.39870501</v>
      </c>
    </row>
    <row r="31" spans="1:4" ht="15">
      <c r="A31" s="48">
        <v>3</v>
      </c>
      <c r="B31" s="49" t="s">
        <v>191</v>
      </c>
      <c r="C31" s="50"/>
      <c r="D31" s="48"/>
    </row>
    <row r="32" spans="1:4" ht="15">
      <c r="A32" s="48">
        <v>4</v>
      </c>
      <c r="B32" s="49" t="s">
        <v>192</v>
      </c>
      <c r="C32" s="50">
        <f>+C11+C30+C31</f>
        <v>75926.17197834</v>
      </c>
      <c r="D32" s="50">
        <f>D11+D30</f>
        <v>225665.7015418338</v>
      </c>
    </row>
  </sheetData>
  <sheetProtection/>
  <mergeCells count="5">
    <mergeCell ref="C2:D2"/>
    <mergeCell ref="C3:D3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9.140625" style="1" customWidth="1"/>
    <col min="2" max="2" width="28.28125" style="1" customWidth="1"/>
    <col min="3" max="5" width="18.421875" style="1" customWidth="1"/>
    <col min="6" max="7" width="12.00390625" style="1" bestFit="1" customWidth="1"/>
    <col min="8" max="16384" width="9.140625" style="1" customWidth="1"/>
  </cols>
  <sheetData>
    <row r="1" ht="15">
      <c r="C1" s="1" t="s">
        <v>43</v>
      </c>
    </row>
    <row r="2" spans="3:5" ht="37.5" customHeight="1">
      <c r="C2" s="78" t="s">
        <v>1</v>
      </c>
      <c r="D2" s="78"/>
      <c r="E2" s="78"/>
    </row>
    <row r="3" spans="3:5" ht="37.5" customHeight="1">
      <c r="C3" s="78" t="s">
        <v>2</v>
      </c>
      <c r="D3" s="78"/>
      <c r="E3" s="78"/>
    </row>
    <row r="5" spans="1:5" s="5" customFormat="1" ht="33" customHeight="1">
      <c r="A5" s="82" t="s">
        <v>44</v>
      </c>
      <c r="B5" s="82"/>
      <c r="C5" s="82"/>
      <c r="D5" s="82"/>
      <c r="E5" s="82"/>
    </row>
    <row r="7" spans="1:5" ht="90">
      <c r="A7" s="84" t="s">
        <v>45</v>
      </c>
      <c r="B7" s="88"/>
      <c r="C7" s="2" t="s">
        <v>46</v>
      </c>
      <c r="D7" s="2" t="s">
        <v>118</v>
      </c>
      <c r="E7" s="2" t="s">
        <v>47</v>
      </c>
    </row>
    <row r="8" spans="1:5" ht="45">
      <c r="A8" s="3">
        <v>1</v>
      </c>
      <c r="B8" s="2" t="s">
        <v>48</v>
      </c>
      <c r="C8" s="3">
        <v>0</v>
      </c>
      <c r="D8" s="3">
        <v>0</v>
      </c>
      <c r="E8" s="3">
        <v>0</v>
      </c>
    </row>
    <row r="9" spans="1:5" ht="105">
      <c r="A9" s="3">
        <v>2</v>
      </c>
      <c r="B9" s="2" t="s">
        <v>59</v>
      </c>
      <c r="C9" s="6">
        <f>SUM(C10:C18)</f>
        <v>22042222.580000002</v>
      </c>
      <c r="D9" s="22"/>
      <c r="E9" s="3">
        <f>SUM(E10:E18)</f>
        <v>3142.13</v>
      </c>
    </row>
    <row r="10" spans="1:5" ht="15">
      <c r="A10" s="3"/>
      <c r="B10" s="2" t="s">
        <v>60</v>
      </c>
      <c r="C10" s="6">
        <v>700359.51</v>
      </c>
      <c r="D10" s="22">
        <v>1</v>
      </c>
      <c r="E10" s="3">
        <v>15</v>
      </c>
    </row>
    <row r="11" spans="1:5" ht="15">
      <c r="A11" s="3"/>
      <c r="B11" s="2" t="s">
        <v>61</v>
      </c>
      <c r="C11" s="6">
        <v>1962007.98</v>
      </c>
      <c r="D11" s="22">
        <v>2</v>
      </c>
      <c r="E11" s="3">
        <v>30</v>
      </c>
    </row>
    <row r="12" spans="1:5" ht="15">
      <c r="A12" s="3"/>
      <c r="B12" s="2" t="s">
        <v>62</v>
      </c>
      <c r="C12" s="6">
        <v>3675894.77</v>
      </c>
      <c r="D12" s="22">
        <v>4</v>
      </c>
      <c r="E12" s="3">
        <v>295</v>
      </c>
    </row>
    <row r="13" spans="1:5" ht="15">
      <c r="A13" s="3"/>
      <c r="B13" s="2" t="s">
        <v>63</v>
      </c>
      <c r="C13" s="6">
        <v>1272543.37</v>
      </c>
      <c r="D13" s="22">
        <v>1</v>
      </c>
      <c r="E13" s="3">
        <v>15</v>
      </c>
    </row>
    <row r="14" spans="1:5" ht="15">
      <c r="A14" s="3"/>
      <c r="B14" s="2" t="s">
        <v>64</v>
      </c>
      <c r="C14" s="6">
        <v>2487998.2800000003</v>
      </c>
      <c r="D14" s="22">
        <v>2</v>
      </c>
      <c r="E14" s="3">
        <v>252</v>
      </c>
    </row>
    <row r="15" spans="1:5" ht="15">
      <c r="A15" s="3"/>
      <c r="B15" s="2" t="s">
        <v>65</v>
      </c>
      <c r="C15" s="6">
        <v>5155081.15</v>
      </c>
      <c r="D15" s="22">
        <v>4</v>
      </c>
      <c r="E15" s="3">
        <v>859</v>
      </c>
    </row>
    <row r="16" spans="1:5" ht="15">
      <c r="A16" s="3"/>
      <c r="B16" s="2" t="s">
        <v>66</v>
      </c>
      <c r="C16" s="6">
        <v>5578831.359999999</v>
      </c>
      <c r="D16" s="22">
        <v>2</v>
      </c>
      <c r="E16" s="3">
        <v>355</v>
      </c>
    </row>
    <row r="17" spans="1:5" ht="15">
      <c r="A17" s="3"/>
      <c r="B17" s="2" t="s">
        <v>69</v>
      </c>
      <c r="C17" s="6">
        <v>705750.23</v>
      </c>
      <c r="D17" s="22">
        <v>7</v>
      </c>
      <c r="E17" s="3">
        <v>1031.13</v>
      </c>
    </row>
    <row r="18" spans="1:5" ht="15">
      <c r="A18" s="3"/>
      <c r="B18" s="2" t="s">
        <v>70</v>
      </c>
      <c r="C18" s="6">
        <v>503755.93</v>
      </c>
      <c r="D18" s="22">
        <v>5</v>
      </c>
      <c r="E18" s="3">
        <v>290</v>
      </c>
    </row>
    <row r="19" spans="1:5" ht="60">
      <c r="A19" s="3">
        <v>3</v>
      </c>
      <c r="B19" s="2" t="s">
        <v>49</v>
      </c>
      <c r="C19" s="3">
        <v>0</v>
      </c>
      <c r="D19" s="3"/>
      <c r="E19" s="3">
        <v>0</v>
      </c>
    </row>
  </sheetData>
  <sheetProtection/>
  <mergeCells count="4">
    <mergeCell ref="A5:E5"/>
    <mergeCell ref="A7:B7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5" sqref="A5:D5"/>
    </sheetView>
  </sheetViews>
  <sheetFormatPr defaultColWidth="9.140625" defaultRowHeight="15"/>
  <cols>
    <col min="1" max="1" width="9.140625" style="1" customWidth="1"/>
    <col min="2" max="2" width="28.28125" style="1" customWidth="1"/>
    <col min="3" max="4" width="18.421875" style="1" customWidth="1"/>
    <col min="5" max="5" width="27.28125" style="1" customWidth="1"/>
    <col min="6" max="6" width="14.7109375" style="1" bestFit="1" customWidth="1"/>
    <col min="7" max="7" width="13.140625" style="1" bestFit="1" customWidth="1"/>
    <col min="8" max="8" width="9.140625" style="1" customWidth="1"/>
    <col min="9" max="9" width="13.140625" style="1" bestFit="1" customWidth="1"/>
    <col min="10" max="10" width="11.00390625" style="1" bestFit="1" customWidth="1"/>
    <col min="11" max="16384" width="9.140625" style="1" customWidth="1"/>
  </cols>
  <sheetData>
    <row r="1" ht="15">
      <c r="C1" s="1" t="s">
        <v>193</v>
      </c>
    </row>
    <row r="2" spans="3:5" ht="35.25" customHeight="1">
      <c r="C2" s="78" t="s">
        <v>1</v>
      </c>
      <c r="D2" s="78"/>
      <c r="E2" s="78"/>
    </row>
    <row r="3" spans="3:5" ht="35.25" customHeight="1">
      <c r="C3" s="78" t="s">
        <v>2</v>
      </c>
      <c r="D3" s="78"/>
      <c r="E3" s="78"/>
    </row>
    <row r="5" spans="1:4" s="5" customFormat="1" ht="46.5" customHeight="1">
      <c r="A5" s="82" t="s">
        <v>50</v>
      </c>
      <c r="B5" s="82"/>
      <c r="C5" s="82"/>
      <c r="D5" s="82"/>
    </row>
    <row r="7" spans="1:14" ht="135">
      <c r="A7" s="84" t="s">
        <v>45</v>
      </c>
      <c r="B7" s="88"/>
      <c r="C7" s="2" t="s">
        <v>51</v>
      </c>
      <c r="D7" s="2" t="s">
        <v>52</v>
      </c>
      <c r="E7" s="2" t="s">
        <v>53</v>
      </c>
      <c r="F7" s="7"/>
      <c r="G7" s="7"/>
      <c r="H7" s="7"/>
      <c r="I7" s="7"/>
      <c r="J7" s="7"/>
      <c r="K7" s="7"/>
      <c r="L7" s="7"/>
      <c r="M7" s="7"/>
      <c r="N7" s="7"/>
    </row>
    <row r="8" spans="1:14" ht="30">
      <c r="A8" s="3">
        <v>1</v>
      </c>
      <c r="B8" s="2" t="s">
        <v>54</v>
      </c>
      <c r="C8" s="6">
        <f>SUM(C9:C13)</f>
        <v>23398849.47</v>
      </c>
      <c r="D8" s="6">
        <f>SUM(D9:D13)</f>
        <v>6.789999999999999</v>
      </c>
      <c r="E8" s="6">
        <f>SUM(E9:E13)</f>
        <v>3034.5299999999997</v>
      </c>
      <c r="F8" s="7"/>
      <c r="G8" s="7"/>
      <c r="H8" s="7"/>
      <c r="I8" s="7"/>
      <c r="J8" s="7"/>
      <c r="K8" s="7"/>
      <c r="L8" s="7"/>
      <c r="M8" s="7"/>
      <c r="N8" s="7"/>
    </row>
    <row r="9" spans="1:14" ht="15">
      <c r="A9" s="3"/>
      <c r="B9" s="2" t="s">
        <v>55</v>
      </c>
      <c r="C9" s="6">
        <v>3037433.52</v>
      </c>
      <c r="D9" s="6">
        <v>1.98</v>
      </c>
      <c r="E9" s="6">
        <v>560</v>
      </c>
      <c r="F9" s="7"/>
      <c r="G9" s="8"/>
      <c r="H9" s="7"/>
      <c r="I9" s="8"/>
      <c r="J9" s="8"/>
      <c r="K9" s="7"/>
      <c r="L9" s="7"/>
      <c r="M9" s="7"/>
      <c r="N9" s="7"/>
    </row>
    <row r="10" spans="1:14" ht="15">
      <c r="A10" s="3"/>
      <c r="B10" s="2" t="s">
        <v>67</v>
      </c>
      <c r="C10" s="6">
        <v>8515991.95</v>
      </c>
      <c r="D10" s="6">
        <v>2.21</v>
      </c>
      <c r="E10" s="6">
        <v>1158.53</v>
      </c>
      <c r="F10" s="7"/>
      <c r="G10" s="8"/>
      <c r="H10" s="7"/>
      <c r="I10" s="8"/>
      <c r="J10" s="8"/>
      <c r="K10" s="7"/>
      <c r="L10" s="7"/>
      <c r="M10" s="7"/>
      <c r="N10" s="7"/>
    </row>
    <row r="11" spans="1:14" ht="15">
      <c r="A11" s="3"/>
      <c r="B11" s="2" t="s">
        <v>56</v>
      </c>
      <c r="C11" s="6">
        <v>1760000</v>
      </c>
      <c r="D11" s="6">
        <v>0.71</v>
      </c>
      <c r="E11" s="6">
        <v>175</v>
      </c>
      <c r="F11" s="7"/>
      <c r="G11" s="8"/>
      <c r="H11" s="7"/>
      <c r="I11" s="8"/>
      <c r="J11" s="8"/>
      <c r="K11" s="7"/>
      <c r="L11" s="7"/>
      <c r="M11" s="7"/>
      <c r="N11" s="7"/>
    </row>
    <row r="12" spans="1:14" ht="15">
      <c r="A12" s="3"/>
      <c r="B12" s="2" t="s">
        <v>68</v>
      </c>
      <c r="C12" s="6">
        <v>10085424</v>
      </c>
      <c r="D12" s="6">
        <v>1.89</v>
      </c>
      <c r="E12" s="6">
        <v>1141</v>
      </c>
      <c r="F12" s="7"/>
      <c r="G12" s="8"/>
      <c r="H12" s="7"/>
      <c r="I12" s="8"/>
      <c r="J12" s="8"/>
      <c r="K12" s="7"/>
      <c r="L12" s="7"/>
      <c r="M12" s="7"/>
      <c r="N12" s="7"/>
    </row>
    <row r="13" spans="1:14" ht="15">
      <c r="A13" s="3"/>
      <c r="B13" s="2" t="s">
        <v>57</v>
      </c>
      <c r="C13" s="6">
        <v>0</v>
      </c>
      <c r="D13" s="6">
        <v>0</v>
      </c>
      <c r="E13" s="6">
        <v>0</v>
      </c>
      <c r="F13" s="7"/>
      <c r="G13" s="8"/>
      <c r="H13" s="7"/>
      <c r="I13" s="8"/>
      <c r="J13" s="8"/>
      <c r="K13" s="7"/>
      <c r="L13" s="7"/>
      <c r="M13" s="7"/>
      <c r="N13" s="7"/>
    </row>
    <row r="14" spans="1:14" ht="30">
      <c r="A14" s="3">
        <v>2</v>
      </c>
      <c r="B14" s="2" t="s">
        <v>58</v>
      </c>
      <c r="C14" s="6">
        <f>SUM(C15:C17)</f>
        <v>11285504.5</v>
      </c>
      <c r="D14" s="6">
        <f>SUM(D15:D17)</f>
        <v>10.898999999999992</v>
      </c>
      <c r="E14" s="6">
        <f>SUM(E15:E17)</f>
        <v>1235</v>
      </c>
      <c r="F14" s="7"/>
      <c r="G14" s="8"/>
      <c r="H14" s="7"/>
      <c r="I14" s="8"/>
      <c r="J14" s="8"/>
      <c r="K14" s="7"/>
      <c r="L14" s="7"/>
      <c r="M14" s="7"/>
      <c r="N14" s="7"/>
    </row>
    <row r="15" spans="1:14" ht="15">
      <c r="A15" s="3"/>
      <c r="B15" s="2" t="s">
        <v>55</v>
      </c>
      <c r="C15" s="6">
        <v>11005504.5</v>
      </c>
      <c r="D15" s="6">
        <v>10.648999999999992</v>
      </c>
      <c r="E15" s="6">
        <v>1190</v>
      </c>
      <c r="F15" s="8"/>
      <c r="G15" s="8"/>
      <c r="H15" s="7"/>
      <c r="I15" s="8"/>
      <c r="J15" s="8"/>
      <c r="K15" s="7"/>
      <c r="L15" s="7"/>
      <c r="M15" s="7"/>
      <c r="N15" s="7"/>
    </row>
    <row r="16" spans="1:14" ht="15">
      <c r="A16" s="3"/>
      <c r="B16" s="2" t="s">
        <v>56</v>
      </c>
      <c r="C16" s="6">
        <v>280000</v>
      </c>
      <c r="D16" s="6">
        <v>0.25</v>
      </c>
      <c r="E16" s="6">
        <v>45</v>
      </c>
      <c r="F16" s="8"/>
      <c r="G16" s="8"/>
      <c r="H16" s="7"/>
      <c r="I16" s="8"/>
      <c r="J16" s="8"/>
      <c r="K16" s="7"/>
      <c r="L16" s="7"/>
      <c r="M16" s="7"/>
      <c r="N16" s="7"/>
    </row>
    <row r="17" spans="1:14" ht="15">
      <c r="A17" s="3"/>
      <c r="B17" s="2" t="s">
        <v>57</v>
      </c>
      <c r="C17" s="6">
        <v>0</v>
      </c>
      <c r="D17" s="6">
        <v>0</v>
      </c>
      <c r="E17" s="6">
        <v>0</v>
      </c>
      <c r="F17" s="8"/>
      <c r="G17" s="8"/>
      <c r="H17" s="7"/>
      <c r="I17" s="7"/>
      <c r="J17" s="7"/>
      <c r="K17" s="7"/>
      <c r="L17" s="7"/>
      <c r="M17" s="7"/>
      <c r="N17" s="7"/>
    </row>
  </sheetData>
  <sheetProtection/>
  <mergeCells count="4">
    <mergeCell ref="A5:D5"/>
    <mergeCell ref="A7:B7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A6" sqref="A6:K6"/>
    </sheetView>
  </sheetViews>
  <sheetFormatPr defaultColWidth="9.140625" defaultRowHeight="15"/>
  <cols>
    <col min="1" max="1" width="9.140625" style="9" customWidth="1"/>
    <col min="2" max="2" width="35.8515625" style="9" bestFit="1" customWidth="1"/>
    <col min="3" max="5" width="9.28125" style="9" bestFit="1" customWidth="1"/>
    <col min="6" max="6" width="10.8515625" style="9" bestFit="1" customWidth="1"/>
    <col min="7" max="8" width="9.28125" style="9" bestFit="1" customWidth="1"/>
    <col min="9" max="9" width="14.00390625" style="9" bestFit="1" customWidth="1"/>
    <col min="10" max="10" width="11.140625" style="9" bestFit="1" customWidth="1"/>
    <col min="11" max="11" width="9.28125" style="9" bestFit="1" customWidth="1"/>
    <col min="12" max="12" width="13.8515625" style="9" bestFit="1" customWidth="1"/>
    <col min="13" max="16384" width="9.140625" style="9" customWidth="1"/>
  </cols>
  <sheetData>
    <row r="1" spans="8:11" ht="12.75">
      <c r="H1" s="89" t="s">
        <v>71</v>
      </c>
      <c r="I1" s="89"/>
      <c r="J1" s="89"/>
      <c r="K1" s="89"/>
    </row>
    <row r="2" spans="8:11" ht="39.75" customHeight="1">
      <c r="H2" s="89" t="s">
        <v>1</v>
      </c>
      <c r="I2" s="89"/>
      <c r="J2" s="89"/>
      <c r="K2" s="89"/>
    </row>
    <row r="3" spans="8:11" ht="26.25" customHeight="1">
      <c r="H3" s="89" t="s">
        <v>2</v>
      </c>
      <c r="I3" s="89"/>
      <c r="J3" s="89"/>
      <c r="K3" s="89"/>
    </row>
    <row r="6" spans="1:11" s="10" customFormat="1" ht="57" customHeight="1">
      <c r="A6" s="90" t="s">
        <v>72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ht="26.25" customHeight="1">
      <c r="A7" s="91" t="s">
        <v>73</v>
      </c>
      <c r="B7" s="91"/>
      <c r="C7" s="91" t="s">
        <v>74</v>
      </c>
      <c r="D7" s="91"/>
      <c r="E7" s="91"/>
      <c r="F7" s="91" t="s">
        <v>75</v>
      </c>
      <c r="G7" s="91"/>
      <c r="H7" s="91"/>
      <c r="I7" s="91" t="s">
        <v>76</v>
      </c>
      <c r="J7" s="91"/>
      <c r="K7" s="91"/>
    </row>
    <row r="8" spans="1:11" ht="25.5" customHeight="1">
      <c r="A8" s="91"/>
      <c r="B8" s="91"/>
      <c r="C8" s="12" t="s">
        <v>55</v>
      </c>
      <c r="D8" s="12" t="s">
        <v>56</v>
      </c>
      <c r="E8" s="11" t="s">
        <v>77</v>
      </c>
      <c r="F8" s="12" t="s">
        <v>55</v>
      </c>
      <c r="G8" s="12" t="s">
        <v>56</v>
      </c>
      <c r="H8" s="11" t="s">
        <v>77</v>
      </c>
      <c r="I8" s="12" t="s">
        <v>55</v>
      </c>
      <c r="J8" s="12" t="s">
        <v>56</v>
      </c>
      <c r="K8" s="11" t="s">
        <v>77</v>
      </c>
    </row>
    <row r="9" spans="1:11" ht="12.75">
      <c r="A9" s="92" t="s">
        <v>78</v>
      </c>
      <c r="B9" s="12" t="s">
        <v>79</v>
      </c>
      <c r="C9" s="31">
        <v>207</v>
      </c>
      <c r="D9" s="31">
        <v>0</v>
      </c>
      <c r="E9" s="31">
        <v>0</v>
      </c>
      <c r="F9" s="14">
        <v>2462.6</v>
      </c>
      <c r="G9" s="14">
        <v>0</v>
      </c>
      <c r="H9" s="14">
        <v>0</v>
      </c>
      <c r="I9" s="15">
        <v>374281.22</v>
      </c>
      <c r="J9" s="14">
        <v>0</v>
      </c>
      <c r="K9" s="16">
        <v>0</v>
      </c>
    </row>
    <row r="10" spans="1:12" ht="25.5" customHeight="1">
      <c r="A10" s="92"/>
      <c r="B10" s="91" t="s">
        <v>80</v>
      </c>
      <c r="C10" s="93">
        <v>162</v>
      </c>
      <c r="D10" s="93">
        <v>0</v>
      </c>
      <c r="E10" s="93">
        <v>0</v>
      </c>
      <c r="F10" s="94">
        <v>2137.6</v>
      </c>
      <c r="G10" s="94">
        <v>0</v>
      </c>
      <c r="H10" s="94">
        <v>0</v>
      </c>
      <c r="I10" s="95">
        <v>89100</v>
      </c>
      <c r="J10" s="94">
        <v>0</v>
      </c>
      <c r="K10" s="97">
        <v>0</v>
      </c>
      <c r="L10" s="13"/>
    </row>
    <row r="11" spans="1:11" ht="12.75">
      <c r="A11" s="92"/>
      <c r="B11" s="91"/>
      <c r="C11" s="93"/>
      <c r="D11" s="93"/>
      <c r="E11" s="93"/>
      <c r="F11" s="94"/>
      <c r="G11" s="94"/>
      <c r="H11" s="94"/>
      <c r="I11" s="96"/>
      <c r="J11" s="94"/>
      <c r="K11" s="97"/>
    </row>
    <row r="12" spans="1:11" ht="25.5">
      <c r="A12" s="92" t="s">
        <v>81</v>
      </c>
      <c r="B12" s="11" t="s">
        <v>82</v>
      </c>
      <c r="C12" s="32">
        <v>46</v>
      </c>
      <c r="D12" s="32">
        <v>3</v>
      </c>
      <c r="E12" s="32">
        <v>0</v>
      </c>
      <c r="F12" s="16">
        <v>3221.7</v>
      </c>
      <c r="G12" s="16">
        <v>293</v>
      </c>
      <c r="H12" s="16">
        <v>0</v>
      </c>
      <c r="I12" s="17">
        <v>19184228.79</v>
      </c>
      <c r="J12" s="17">
        <v>255847.6</v>
      </c>
      <c r="K12" s="16">
        <v>0</v>
      </c>
    </row>
    <row r="13" spans="1:11" ht="12.75">
      <c r="A13" s="92"/>
      <c r="B13" s="91" t="s">
        <v>83</v>
      </c>
      <c r="C13" s="98">
        <v>0</v>
      </c>
      <c r="D13" s="98">
        <v>0</v>
      </c>
      <c r="E13" s="98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</row>
    <row r="14" spans="1:11" ht="12.75">
      <c r="A14" s="92"/>
      <c r="B14" s="91"/>
      <c r="C14" s="98"/>
      <c r="D14" s="98"/>
      <c r="E14" s="98"/>
      <c r="F14" s="97"/>
      <c r="G14" s="97"/>
      <c r="H14" s="97"/>
      <c r="I14" s="97"/>
      <c r="J14" s="97"/>
      <c r="K14" s="97"/>
    </row>
    <row r="15" spans="1:11" ht="25.5">
      <c r="A15" s="92" t="s">
        <v>84</v>
      </c>
      <c r="B15" s="11" t="s">
        <v>85</v>
      </c>
      <c r="C15" s="32">
        <v>3</v>
      </c>
      <c r="D15" s="32">
        <v>0</v>
      </c>
      <c r="E15" s="32">
        <v>0</v>
      </c>
      <c r="F15" s="16">
        <v>625.3</v>
      </c>
      <c r="G15" s="16">
        <v>0</v>
      </c>
      <c r="H15" s="16">
        <v>0</v>
      </c>
      <c r="I15" s="17">
        <v>7329213.98</v>
      </c>
      <c r="J15" s="16">
        <v>0</v>
      </c>
      <c r="K15" s="16">
        <v>0</v>
      </c>
    </row>
    <row r="16" spans="1:11" ht="12.75">
      <c r="A16" s="92"/>
      <c r="B16" s="91" t="s">
        <v>86</v>
      </c>
      <c r="C16" s="98">
        <v>0</v>
      </c>
      <c r="D16" s="98">
        <v>0</v>
      </c>
      <c r="E16" s="98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</row>
    <row r="17" spans="1:11" ht="12.75">
      <c r="A17" s="92"/>
      <c r="B17" s="91"/>
      <c r="C17" s="98"/>
      <c r="D17" s="98"/>
      <c r="E17" s="98"/>
      <c r="F17" s="97"/>
      <c r="G17" s="97"/>
      <c r="H17" s="97"/>
      <c r="I17" s="97"/>
      <c r="J17" s="97"/>
      <c r="K17" s="97"/>
    </row>
    <row r="18" spans="1:11" ht="25.5">
      <c r="A18" s="92" t="s">
        <v>87</v>
      </c>
      <c r="B18" s="11" t="s">
        <v>88</v>
      </c>
      <c r="C18" s="32">
        <v>1</v>
      </c>
      <c r="D18" s="32">
        <v>0</v>
      </c>
      <c r="E18" s="32">
        <v>0</v>
      </c>
      <c r="F18" s="16">
        <v>2650</v>
      </c>
      <c r="G18" s="16">
        <v>0</v>
      </c>
      <c r="H18" s="16">
        <v>0</v>
      </c>
      <c r="I18" s="17">
        <v>74731045.58</v>
      </c>
      <c r="J18" s="16">
        <v>0</v>
      </c>
      <c r="K18" s="16">
        <v>0</v>
      </c>
    </row>
    <row r="19" spans="1:11" ht="12.75">
      <c r="A19" s="92"/>
      <c r="B19" s="91" t="s">
        <v>86</v>
      </c>
      <c r="C19" s="98">
        <v>0</v>
      </c>
      <c r="D19" s="98">
        <v>0</v>
      </c>
      <c r="E19" s="98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</row>
    <row r="20" spans="1:11" ht="12.75">
      <c r="A20" s="92"/>
      <c r="B20" s="91"/>
      <c r="C20" s="98"/>
      <c r="D20" s="98"/>
      <c r="E20" s="98"/>
      <c r="F20" s="97"/>
      <c r="G20" s="97"/>
      <c r="H20" s="97"/>
      <c r="I20" s="97"/>
      <c r="J20" s="97"/>
      <c r="K20" s="97"/>
    </row>
    <row r="21" spans="1:11" ht="12.75">
      <c r="A21" s="92" t="s">
        <v>89</v>
      </c>
      <c r="B21" s="11" t="s">
        <v>90</v>
      </c>
      <c r="C21" s="32">
        <v>0</v>
      </c>
      <c r="D21" s="32">
        <v>0</v>
      </c>
      <c r="E21" s="32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2"/>
      <c r="B22" s="91" t="s">
        <v>86</v>
      </c>
      <c r="C22" s="98">
        <v>0</v>
      </c>
      <c r="D22" s="98">
        <v>0</v>
      </c>
      <c r="E22" s="98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</row>
    <row r="23" spans="1:11" ht="12.75">
      <c r="A23" s="92"/>
      <c r="B23" s="91"/>
      <c r="C23" s="98"/>
      <c r="D23" s="98"/>
      <c r="E23" s="98"/>
      <c r="F23" s="97"/>
      <c r="G23" s="97"/>
      <c r="H23" s="97"/>
      <c r="I23" s="97"/>
      <c r="J23" s="97"/>
      <c r="K23" s="97"/>
    </row>
    <row r="24" spans="1:11" ht="12.75">
      <c r="A24" s="92" t="s">
        <v>91</v>
      </c>
      <c r="B24" s="91" t="s">
        <v>92</v>
      </c>
      <c r="C24" s="98">
        <v>0</v>
      </c>
      <c r="D24" s="98">
        <v>0</v>
      </c>
      <c r="E24" s="98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</row>
    <row r="25" spans="1:11" ht="12.75">
      <c r="A25" s="92"/>
      <c r="B25" s="91"/>
      <c r="C25" s="98"/>
      <c r="D25" s="98"/>
      <c r="E25" s="98"/>
      <c r="F25" s="97"/>
      <c r="G25" s="97"/>
      <c r="H25" s="97"/>
      <c r="I25" s="97"/>
      <c r="J25" s="97"/>
      <c r="K25" s="97"/>
    </row>
    <row r="26" spans="3:11" ht="12.75"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25.5" customHeight="1">
      <c r="A27" s="99" t="s">
        <v>93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1:11" ht="51" customHeight="1">
      <c r="A28" s="100" t="s">
        <v>94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</sheetData>
  <sheetProtection/>
  <mergeCells count="76">
    <mergeCell ref="A27:K27"/>
    <mergeCell ref="A28:K28"/>
    <mergeCell ref="F24:F25"/>
    <mergeCell ref="G24:G25"/>
    <mergeCell ref="H24:H25"/>
    <mergeCell ref="I24:I25"/>
    <mergeCell ref="J24:J25"/>
    <mergeCell ref="K24:K25"/>
    <mergeCell ref="G22:G23"/>
    <mergeCell ref="H22:H23"/>
    <mergeCell ref="I22:I23"/>
    <mergeCell ref="J22:J23"/>
    <mergeCell ref="K22:K23"/>
    <mergeCell ref="A24:A25"/>
    <mergeCell ref="B24:B25"/>
    <mergeCell ref="C24:C25"/>
    <mergeCell ref="D24:D25"/>
    <mergeCell ref="E24:E25"/>
    <mergeCell ref="A21:A23"/>
    <mergeCell ref="B22:B23"/>
    <mergeCell ref="C22:C23"/>
    <mergeCell ref="D22:D23"/>
    <mergeCell ref="E22:E23"/>
    <mergeCell ref="F22:F23"/>
    <mergeCell ref="F19:F20"/>
    <mergeCell ref="G19:G20"/>
    <mergeCell ref="H19:H20"/>
    <mergeCell ref="I19:I20"/>
    <mergeCell ref="J19:J20"/>
    <mergeCell ref="K19:K20"/>
    <mergeCell ref="G16:G17"/>
    <mergeCell ref="H16:H17"/>
    <mergeCell ref="I16:I17"/>
    <mergeCell ref="J16:J17"/>
    <mergeCell ref="K16:K17"/>
    <mergeCell ref="A18:A20"/>
    <mergeCell ref="B19:B20"/>
    <mergeCell ref="C19:C20"/>
    <mergeCell ref="D19:D20"/>
    <mergeCell ref="E19:E20"/>
    <mergeCell ref="A15:A17"/>
    <mergeCell ref="B16:B17"/>
    <mergeCell ref="C16:C17"/>
    <mergeCell ref="D16:D17"/>
    <mergeCell ref="E16:E17"/>
    <mergeCell ref="F16:F17"/>
    <mergeCell ref="F13:F14"/>
    <mergeCell ref="G13:G14"/>
    <mergeCell ref="H13:H14"/>
    <mergeCell ref="I13:I14"/>
    <mergeCell ref="J13:J14"/>
    <mergeCell ref="K13:K14"/>
    <mergeCell ref="G10:G11"/>
    <mergeCell ref="H10:H11"/>
    <mergeCell ref="I10:I11"/>
    <mergeCell ref="J10:J11"/>
    <mergeCell ref="K10:K11"/>
    <mergeCell ref="A12:A14"/>
    <mergeCell ref="B13:B14"/>
    <mergeCell ref="C13:C14"/>
    <mergeCell ref="D13:D14"/>
    <mergeCell ref="E13:E14"/>
    <mergeCell ref="A9:A11"/>
    <mergeCell ref="B10:B11"/>
    <mergeCell ref="C10:C11"/>
    <mergeCell ref="D10:D11"/>
    <mergeCell ref="E10:E11"/>
    <mergeCell ref="F10:F11"/>
    <mergeCell ref="H1:K1"/>
    <mergeCell ref="H2:K2"/>
    <mergeCell ref="H3:K3"/>
    <mergeCell ref="A6:K6"/>
    <mergeCell ref="A7:B8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A6" sqref="A6:K6"/>
    </sheetView>
  </sheetViews>
  <sheetFormatPr defaultColWidth="9.140625" defaultRowHeight="15"/>
  <cols>
    <col min="1" max="1" width="9.140625" style="9" customWidth="1"/>
    <col min="2" max="2" width="35.8515625" style="9" bestFit="1" customWidth="1"/>
    <col min="3" max="5" width="9.28125" style="9" bestFit="1" customWidth="1"/>
    <col min="6" max="7" width="10.8515625" style="9" bestFit="1" customWidth="1"/>
    <col min="8" max="8" width="9.28125" style="9" bestFit="1" customWidth="1"/>
    <col min="9" max="9" width="15.7109375" style="9" bestFit="1" customWidth="1"/>
    <col min="10" max="10" width="14.57421875" style="9" bestFit="1" customWidth="1"/>
    <col min="11" max="11" width="9.28125" style="9" bestFit="1" customWidth="1"/>
    <col min="12" max="16384" width="9.140625" style="9" customWidth="1"/>
  </cols>
  <sheetData>
    <row r="1" spans="8:11" ht="12.75" customHeight="1">
      <c r="H1" s="89" t="s">
        <v>95</v>
      </c>
      <c r="I1" s="89"/>
      <c r="J1" s="89"/>
      <c r="K1" s="89"/>
    </row>
    <row r="2" spans="8:11" ht="39.75" customHeight="1">
      <c r="H2" s="89" t="s">
        <v>1</v>
      </c>
      <c r="I2" s="89"/>
      <c r="J2" s="89"/>
      <c r="K2" s="89"/>
    </row>
    <row r="3" spans="8:11" ht="28.5" customHeight="1">
      <c r="H3" s="89" t="s">
        <v>2</v>
      </c>
      <c r="I3" s="89"/>
      <c r="J3" s="89"/>
      <c r="K3" s="89"/>
    </row>
    <row r="6" spans="1:11" ht="67.5" customHeight="1">
      <c r="A6" s="90" t="s">
        <v>96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ht="12.75" customHeight="1">
      <c r="A7" s="91" t="s">
        <v>73</v>
      </c>
      <c r="B7" s="91"/>
      <c r="C7" s="91" t="s">
        <v>74</v>
      </c>
      <c r="D7" s="91"/>
      <c r="E7" s="91"/>
      <c r="F7" s="91" t="s">
        <v>75</v>
      </c>
      <c r="G7" s="91"/>
      <c r="H7" s="91"/>
      <c r="I7" s="91" t="s">
        <v>76</v>
      </c>
      <c r="J7" s="91"/>
      <c r="K7" s="91"/>
    </row>
    <row r="8" spans="1:11" ht="25.5">
      <c r="A8" s="91"/>
      <c r="B8" s="91"/>
      <c r="C8" s="12" t="s">
        <v>55</v>
      </c>
      <c r="D8" s="12" t="s">
        <v>56</v>
      </c>
      <c r="E8" s="11" t="s">
        <v>77</v>
      </c>
      <c r="F8" s="12" t="s">
        <v>55</v>
      </c>
      <c r="G8" s="12" t="s">
        <v>56</v>
      </c>
      <c r="H8" s="11" t="s">
        <v>77</v>
      </c>
      <c r="I8" s="12" t="s">
        <v>55</v>
      </c>
      <c r="J8" s="12" t="s">
        <v>56</v>
      </c>
      <c r="K8" s="11" t="s">
        <v>77</v>
      </c>
    </row>
    <row r="9" spans="1:11" ht="15">
      <c r="A9" s="92" t="s">
        <v>78</v>
      </c>
      <c r="B9" s="12" t="s">
        <v>79</v>
      </c>
      <c r="C9" s="72">
        <v>203</v>
      </c>
      <c r="D9" s="72">
        <v>0</v>
      </c>
      <c r="E9" s="72">
        <v>0</v>
      </c>
      <c r="F9" s="73">
        <v>2263.7</v>
      </c>
      <c r="G9" s="73">
        <v>0</v>
      </c>
      <c r="H9" s="73">
        <v>0</v>
      </c>
      <c r="I9" s="73">
        <v>16737667.5</v>
      </c>
      <c r="J9" s="73">
        <v>0</v>
      </c>
      <c r="K9" s="73">
        <v>0</v>
      </c>
    </row>
    <row r="10" spans="1:11" ht="12.75" customHeight="1">
      <c r="A10" s="92"/>
      <c r="B10" s="91" t="s">
        <v>80</v>
      </c>
      <c r="C10" s="101">
        <v>143</v>
      </c>
      <c r="D10" s="101">
        <v>0</v>
      </c>
      <c r="E10" s="101">
        <v>0</v>
      </c>
      <c r="F10" s="102">
        <v>1847.6</v>
      </c>
      <c r="G10" s="102">
        <v>0</v>
      </c>
      <c r="H10" s="102">
        <v>0</v>
      </c>
      <c r="I10" s="103">
        <v>78100</v>
      </c>
      <c r="J10" s="102">
        <v>0</v>
      </c>
      <c r="K10" s="102">
        <v>0</v>
      </c>
    </row>
    <row r="11" spans="1:11" ht="12.75">
      <c r="A11" s="92"/>
      <c r="B11" s="91"/>
      <c r="C11" s="101"/>
      <c r="D11" s="101"/>
      <c r="E11" s="101"/>
      <c r="F11" s="102"/>
      <c r="G11" s="102"/>
      <c r="H11" s="102"/>
      <c r="I11" s="103"/>
      <c r="J11" s="102"/>
      <c r="K11" s="102"/>
    </row>
    <row r="12" spans="1:11" ht="25.5">
      <c r="A12" s="92" t="s">
        <v>81</v>
      </c>
      <c r="B12" s="11" t="s">
        <v>82</v>
      </c>
      <c r="C12" s="72">
        <v>68</v>
      </c>
      <c r="D12" s="72">
        <v>3</v>
      </c>
      <c r="E12" s="72">
        <v>0</v>
      </c>
      <c r="F12" s="73">
        <v>4866.8</v>
      </c>
      <c r="G12" s="73">
        <v>293</v>
      </c>
      <c r="H12" s="73">
        <v>0</v>
      </c>
      <c r="I12" s="73">
        <v>80965374.11</v>
      </c>
      <c r="J12" s="73">
        <v>255847.6</v>
      </c>
      <c r="K12" s="73">
        <v>0</v>
      </c>
    </row>
    <row r="13" spans="1:11" ht="12.75" customHeight="1">
      <c r="A13" s="92"/>
      <c r="B13" s="91" t="s">
        <v>83</v>
      </c>
      <c r="C13" s="101">
        <v>0</v>
      </c>
      <c r="D13" s="101">
        <v>0</v>
      </c>
      <c r="E13" s="101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2.75">
      <c r="A14" s="92"/>
      <c r="B14" s="91"/>
      <c r="C14" s="101"/>
      <c r="D14" s="101"/>
      <c r="E14" s="101"/>
      <c r="F14" s="102"/>
      <c r="G14" s="102"/>
      <c r="H14" s="102"/>
      <c r="I14" s="102"/>
      <c r="J14" s="102"/>
      <c r="K14" s="102"/>
    </row>
    <row r="15" spans="1:11" ht="25.5">
      <c r="A15" s="92" t="s">
        <v>84</v>
      </c>
      <c r="B15" s="11" t="s">
        <v>85</v>
      </c>
      <c r="C15" s="72">
        <v>6</v>
      </c>
      <c r="D15" s="72">
        <v>4</v>
      </c>
      <c r="E15" s="72">
        <v>0</v>
      </c>
      <c r="F15" s="73">
        <v>1420</v>
      </c>
      <c r="G15" s="73">
        <v>1210</v>
      </c>
      <c r="H15" s="73">
        <v>0</v>
      </c>
      <c r="I15" s="73">
        <v>34379799.15</v>
      </c>
      <c r="J15" s="73">
        <v>1056572</v>
      </c>
      <c r="K15" s="73">
        <v>0</v>
      </c>
    </row>
    <row r="16" spans="1:11" ht="12.75" customHeight="1">
      <c r="A16" s="92"/>
      <c r="B16" s="91" t="s">
        <v>86</v>
      </c>
      <c r="C16" s="101">
        <v>0</v>
      </c>
      <c r="D16" s="101">
        <v>0</v>
      </c>
      <c r="E16" s="101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</row>
    <row r="17" spans="1:11" ht="12.75">
      <c r="A17" s="92"/>
      <c r="B17" s="91"/>
      <c r="C17" s="101"/>
      <c r="D17" s="101"/>
      <c r="E17" s="101"/>
      <c r="F17" s="102"/>
      <c r="G17" s="102"/>
      <c r="H17" s="102"/>
      <c r="I17" s="102"/>
      <c r="J17" s="102"/>
      <c r="K17" s="102"/>
    </row>
    <row r="18" spans="1:11" ht="25.5">
      <c r="A18" s="92" t="s">
        <v>87</v>
      </c>
      <c r="B18" s="11" t="s">
        <v>88</v>
      </c>
      <c r="C18" s="72">
        <v>1</v>
      </c>
      <c r="D18" s="72">
        <v>0</v>
      </c>
      <c r="E18" s="72">
        <v>0</v>
      </c>
      <c r="F18" s="73">
        <v>1485</v>
      </c>
      <c r="G18" s="73">
        <v>0</v>
      </c>
      <c r="H18" s="73">
        <v>0</v>
      </c>
      <c r="I18" s="73">
        <v>68897221.36</v>
      </c>
      <c r="J18" s="73">
        <v>0</v>
      </c>
      <c r="K18" s="73">
        <v>0</v>
      </c>
    </row>
    <row r="19" spans="1:11" ht="12.75" customHeight="1">
      <c r="A19" s="92"/>
      <c r="B19" s="91" t="s">
        <v>86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2.75">
      <c r="A20" s="92"/>
      <c r="B20" s="91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1:11" ht="15">
      <c r="A21" s="92" t="s">
        <v>89</v>
      </c>
      <c r="B21" s="11" t="s">
        <v>90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</row>
    <row r="22" spans="1:11" ht="12.75" customHeight="1">
      <c r="A22" s="92"/>
      <c r="B22" s="91" t="s">
        <v>86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</row>
    <row r="23" spans="1:11" ht="12.75">
      <c r="A23" s="92"/>
      <c r="B23" s="91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12.75" customHeight="1">
      <c r="A24" s="92" t="s">
        <v>91</v>
      </c>
      <c r="B24" s="91" t="s">
        <v>92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</row>
    <row r="25" spans="1:11" ht="12.75">
      <c r="A25" s="92"/>
      <c r="B25" s="91"/>
      <c r="C25" s="102"/>
      <c r="D25" s="102"/>
      <c r="E25" s="102"/>
      <c r="F25" s="102"/>
      <c r="G25" s="102"/>
      <c r="H25" s="102"/>
      <c r="I25" s="102"/>
      <c r="J25" s="102"/>
      <c r="K25" s="102"/>
    </row>
    <row r="27" spans="1:11" ht="30" customHeight="1">
      <c r="A27" s="99" t="s">
        <v>93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1:11" ht="92.25" customHeight="1">
      <c r="A28" s="100" t="s">
        <v>94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</sheetData>
  <sheetProtection/>
  <mergeCells count="76">
    <mergeCell ref="A27:K27"/>
    <mergeCell ref="A28:K28"/>
    <mergeCell ref="F24:F25"/>
    <mergeCell ref="G24:G25"/>
    <mergeCell ref="H24:H25"/>
    <mergeCell ref="I24:I25"/>
    <mergeCell ref="J24:J25"/>
    <mergeCell ref="K24:K25"/>
    <mergeCell ref="G22:G23"/>
    <mergeCell ref="H22:H23"/>
    <mergeCell ref="I22:I23"/>
    <mergeCell ref="J22:J23"/>
    <mergeCell ref="K22:K23"/>
    <mergeCell ref="A24:A25"/>
    <mergeCell ref="B24:B25"/>
    <mergeCell ref="C24:C25"/>
    <mergeCell ref="D24:D25"/>
    <mergeCell ref="E24:E25"/>
    <mergeCell ref="A21:A23"/>
    <mergeCell ref="B22:B23"/>
    <mergeCell ref="C22:C23"/>
    <mergeCell ref="D22:D23"/>
    <mergeCell ref="E22:E23"/>
    <mergeCell ref="F22:F23"/>
    <mergeCell ref="F19:F20"/>
    <mergeCell ref="G19:G20"/>
    <mergeCell ref="H19:H20"/>
    <mergeCell ref="I19:I20"/>
    <mergeCell ref="J19:J20"/>
    <mergeCell ref="K19:K20"/>
    <mergeCell ref="G16:G17"/>
    <mergeCell ref="H16:H17"/>
    <mergeCell ref="I16:I17"/>
    <mergeCell ref="J16:J17"/>
    <mergeCell ref="K16:K17"/>
    <mergeCell ref="A18:A20"/>
    <mergeCell ref="B19:B20"/>
    <mergeCell ref="C19:C20"/>
    <mergeCell ref="D19:D20"/>
    <mergeCell ref="E19:E20"/>
    <mergeCell ref="A15:A17"/>
    <mergeCell ref="B16:B17"/>
    <mergeCell ref="C16:C17"/>
    <mergeCell ref="D16:D17"/>
    <mergeCell ref="E16:E17"/>
    <mergeCell ref="F16:F17"/>
    <mergeCell ref="F13:F14"/>
    <mergeCell ref="G13:G14"/>
    <mergeCell ref="H13:H14"/>
    <mergeCell ref="I13:I14"/>
    <mergeCell ref="J13:J14"/>
    <mergeCell ref="K13:K14"/>
    <mergeCell ref="G10:G11"/>
    <mergeCell ref="H10:H11"/>
    <mergeCell ref="I10:I11"/>
    <mergeCell ref="J10:J11"/>
    <mergeCell ref="K10:K11"/>
    <mergeCell ref="A12:A14"/>
    <mergeCell ref="B13:B14"/>
    <mergeCell ref="C13:C14"/>
    <mergeCell ref="D13:D14"/>
    <mergeCell ref="E13:E14"/>
    <mergeCell ref="A9:A11"/>
    <mergeCell ref="B10:B11"/>
    <mergeCell ref="C10:C11"/>
    <mergeCell ref="D10:D11"/>
    <mergeCell ref="E10:E11"/>
    <mergeCell ref="F10:F11"/>
    <mergeCell ref="H1:K1"/>
    <mergeCell ref="H2:K2"/>
    <mergeCell ref="H3:K3"/>
    <mergeCell ref="A6:K6"/>
    <mergeCell ref="A7:B8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ES\e.zhemereva (WST-KIR-104)</dc:creator>
  <cp:keywords/>
  <dc:description/>
  <cp:lastModifiedBy>PCS\m.atyapina (WST-PKS-105)</cp:lastModifiedBy>
  <cp:lastPrinted>2015-10-21T15:14:57Z</cp:lastPrinted>
  <dcterms:created xsi:type="dcterms:W3CDTF">2015-10-01T13:07:01Z</dcterms:created>
  <dcterms:modified xsi:type="dcterms:W3CDTF">2015-10-22T05:32:12Z</dcterms:modified>
  <cp:category/>
  <cp:version/>
  <cp:contentType/>
  <cp:contentStatus/>
</cp:coreProperties>
</file>