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<sst xmlns="http://schemas.openxmlformats.org/spreadsheetml/2006/main" count="776" uniqueCount="372">
  <si>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</si>
  <si>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</si>
  <si>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</si>
  <si>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</si>
  <si>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</si>
  <si>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</si>
  <si>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</si>
  <si>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</si>
  <si>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</si>
  <si>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</si>
  <si>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</si>
  <si>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</si>
  <si>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</si>
  <si>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</si>
  <si>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</si>
  <si>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</si>
  <si>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</si>
  <si>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</si>
  <si>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</si>
  <si>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</si>
  <si>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</si>
  <si>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</si>
  <si>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</si>
  <si>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</si>
  <si>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</si>
  <si>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</si>
  <si>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</si>
  <si>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</si>
  <si>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</si>
  <si>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</si>
  <si>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</si>
  <si>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</si>
  <si>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</si>
  <si>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</si>
  <si>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</si>
  <si>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</si>
  <si>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</si>
  <si>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</si>
  <si>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</si>
  <si>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</si>
  <si>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</si>
  <si>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</si>
  <si>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</si>
  <si>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</si>
  <si>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</si>
  <si>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</si>
  <si>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</si>
  <si>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</si>
  <si>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</si>
  <si>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</si>
  <si>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</si>
  <si>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</si>
  <si>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</si>
  <si>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</si>
  <si>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</si>
  <si>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</si>
  <si>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</si>
  <si>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</si>
  <si>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</si>
  <si>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</si>
  <si>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</si>
  <si>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</si>
  <si>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</si>
  <si>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</si>
  <si>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</si>
  <si>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</si>
  <si>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</si>
  <si>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</si>
  <si>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</si>
  <si>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</si>
  <si>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</si>
  <si>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</si>
  <si>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</si>
  <si>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</si>
  <si>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</si>
  <si>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</si>
  <si>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</si>
  <si>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</si>
  <si>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</si>
  <si>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</si>
  <si>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</si>
  <si>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</si>
  <si>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</si>
  <si>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</si>
  <si>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</si>
  <si>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</si>
  <si>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</si>
  <si>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</si>
  <si>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</si>
  <si>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</si>
  <si>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</si>
  <si>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</si>
  <si>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</si>
  <si>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</si>
  <si>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</si>
  <si>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</si>
  <si>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</si>
  <si>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</si>
  <si>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</si>
  <si>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</si>
  <si>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</si>
  <si>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</si>
  <si>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</si>
  <si>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</si>
  <si>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</si>
  <si>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</si>
  <si>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</si>
  <si>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</si>
  <si>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</si>
  <si>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</si>
  <si>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</si>
  <si>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</si>
  <si>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</si>
  <si>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</si>
  <si>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</si>
  <si>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</si>
  <si>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</si>
  <si>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</si>
  <si>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</si>
  <si>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</si>
  <si>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</si>
  <si>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</si>
  <si>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</si>
  <si>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</si>
  <si>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</si>
  <si>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</si>
  <si>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</si>
  <si>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</si>
  <si>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</si>
  <si>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</si>
  <si>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</si>
  <si>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</si>
  <si>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</si>
  <si>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</si>
  <si>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</si>
  <si>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</si>
  <si>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</si>
  <si>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</si>
  <si>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</si>
  <si>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</si>
  <si>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</si>
  <si>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</si>
  <si>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</si>
  <si>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</si>
  <si>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</si>
  <si>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</si>
  <si>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</si>
  <si>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</si>
  <si>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</si>
  <si>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</si>
  <si>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</si>
  <si>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</si>
  <si>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</si>
  <si>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</si>
  <si>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</si>
  <si>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</si>
  <si>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</si>
  <si>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</si>
  <si>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</si>
  <si>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</si>
  <si>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</si>
  <si>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</si>
  <si>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</si>
  <si>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</si>
  <si>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</si>
  <si>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</si>
  <si>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</si>
  <si>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</si>
  <si>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</si>
  <si>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</si>
  <si>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</si>
  <si>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</si>
  <si>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</si>
  <si>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</si>
  <si>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</si>
  <si>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</si>
  <si>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</si>
  <si>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</si>
  <si>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</si>
  <si>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</si>
  <si>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</si>
  <si>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</si>
  <si>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</si>
  <si>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</si>
  <si>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</si>
  <si>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</si>
  <si>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</si>
  <si>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</si>
  <si>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</si>
  <si>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</si>
  <si>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</si>
  <si>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</si>
  <si>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</si>
  <si>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</si>
  <si>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</si>
  <si>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</si>
  <si>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</si>
  <si>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</si>
  <si>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</si>
  <si>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</si>
  <si>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</si>
  <si>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</si>
  <si>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</si>
  <si>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</si>
  <si>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</si>
  <si>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</si>
  <si>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</si>
  <si>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</si>
  <si>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</si>
  <si>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</si>
  <si>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</si>
  <si>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</si>
  <si>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</si>
  <si>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</si>
  <si>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</si>
  <si>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</si>
  <si>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</si>
  <si>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</si>
  <si>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</si>
  <si>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</si>
  <si>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</si>
  <si>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</si>
  <si>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</si>
  <si>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</si>
  <si>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</si>
  <si>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</si>
  <si>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</si>
  <si>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</si>
  <si>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</si>
  <si>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</si>
  <si>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</si>
  <si>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</si>
  <si>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</si>
  <si>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</si>
  <si>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</si>
  <si>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</si>
  <si>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</si>
  <si>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</si>
  <si>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</si>
  <si>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</si>
  <si>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</si>
  <si>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</si>
  <si>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</si>
  <si>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</si>
  <si>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</si>
  <si>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</si>
  <si>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</si>
  <si>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</si>
  <si>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</si>
  <si>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</si>
  <si>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</si>
  <si>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</si>
  <si>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</si>
  <si>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</si>
  <si>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</si>
  <si>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</si>
  <si>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</si>
  <si>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</si>
  <si>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</si>
  <si>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</si>
  <si>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</si>
  <si>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</si>
  <si>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</si>
  <si>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</si>
  <si>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</si>
  <si>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</si>
  <si>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</si>
  <si>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</si>
  <si>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</si>
  <si>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</si>
  <si>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</si>
  <si>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</si>
  <si>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</si>
  <si>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</si>
  <si>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</si>
  <si>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</si>
  <si>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</si>
  <si>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</si>
  <si>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</si>
  <si>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</si>
  <si>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</si>
  <si>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</si>
  <si>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</si>
  <si>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</si>
  <si>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</si>
  <si>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</si>
  <si>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</si>
  <si>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</si>
  <si>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</si>
  <si>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</si>
  <si>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</si>
  <si>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</si>
  <si>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</si>
  <si>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</si>
  <si>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</si>
  <si>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</si>
  <si>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</si>
  <si>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</si>
  <si>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</si>
  <si>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</si>
  <si>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</si>
  <si>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</si>
  <si>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</si>
  <si>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</si>
  <si>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</si>
  <si>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</si>
  <si>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</si>
  <si>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</si>
  <si>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</si>
  <si>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</si>
  <si>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</si>
  <si>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</si>
  <si>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</si>
  <si>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</si>
  <si>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</si>
  <si>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</si>
  <si>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</si>
  <si>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</si>
  <si>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</si>
  <si>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</si>
  <si>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</si>
  <si>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</si>
  <si>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</si>
  <si>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</si>
  <si>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</si>
  <si>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</si>
  <si>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</si>
  <si>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</si>
  <si>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</si>
  <si>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</si>
  <si>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</si>
  <si>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</si>
  <si>
    <t>дополнительная мощность на 3-квартирный жилой дом по ул. Ватутина, 46. Ранее присоединенная мощность 15 кВт по ТУ-478-Н от 05.09.2012г.</t>
  </si>
  <si>
    <t>базовая станция сотовой связи по ул. Кирова, 44</t>
  </si>
  <si>
    <t>дополнительная мощность на ресторан быстрого обслуживания "КFC" по пр. ленина, 27. Ранее присоединенная мощность 80 кВт. Общая максимальная мощность 200 кВт.</t>
  </si>
  <si>
    <t>базовая станция сотовой связи по пер. Хвойному, 5</t>
  </si>
  <si>
    <t>ресторан быстрого обслуживания "КFC" по ул. Университетской, 1, помещения №4,5,6</t>
  </si>
  <si>
    <t>дополнительная мощность на индивидуапльный жилой дом по ул. Мебельной, 17</t>
  </si>
  <si>
    <t>индивидуальный жилой дом в районе ул. Р.Рождественского, кадастровый номер участка 10:01:0100119:280</t>
  </si>
  <si>
    <t>индивидуальный жилой дом в ТИЗ "Усадьба", в районе ул. Тенистой, кадастровый номер участка 10:01:0160104:199</t>
  </si>
  <si>
    <t>индивидуальный жилой дом в районе ул. Сулажгорского кирпичного завода, кадастровый номер участка 10:01:0220106:159</t>
  </si>
  <si>
    <t>магазин "Пятерочка" в районе ул. Антонова и ул. Корабелов, кадастровый номер участка 10:01:0170104:96</t>
  </si>
  <si>
    <t>ИЖД в районе ул. Рабочей, кад. номер уч. 10:01:0050159:116</t>
  </si>
  <si>
    <t>индивидуальный жилой дом в районе дома № 6 по наб. Логмозерской, кадастровый номер участка 10:01:050159:82</t>
  </si>
  <si>
    <t>индивидуальный жилой дом в ТИЗ "Усадьба", в районе ул. Лиственной кадастровый номер участка 10:01:160104:153</t>
  </si>
  <si>
    <t>Стоянка судна в районе ул. Ригачина, 25</t>
  </si>
  <si>
    <t>дополнительная мощность на пекарню по Шуйскому ш., 4-а и 4-б. Ранее присоединенная мощность по ТУ-521-Н от 15.11.13г. - 80 кВт. Общая максимальная мощность 120 кВт.</t>
  </si>
  <si>
    <t>индивидуальный жилой дом в районе ул . Сулажгорского кирпичного завода, кадастровый номер участка 10:01:0220120:37</t>
  </si>
  <si>
    <t>офисное помещение на первом этаже здания №71 по пр. А.Невского</t>
  </si>
  <si>
    <t>мастерская по ремонту мебели по пр. А.Невского, 71 на первом этаже</t>
  </si>
  <si>
    <t>дополнительная мощность на индивидуальный жилой дом по ул. Борнаволокской, 8а. Ранее выданные ТУ-885-Н от 09.10.1998г. На 5 кВт.</t>
  </si>
  <si>
    <t>дополнительная мощность на индивидуальный жилой дом по ул. Каменоборской, 34</t>
  </si>
  <si>
    <t>индивидуальный жилой дом в районе ул. Борнаволокской, кадастровый номер участка 10:01:0050172:84</t>
  </si>
  <si>
    <t>дополнительная мощность на резервное электроснабжение здания по ул. Чапаева, 3а. Ранее выданные ТУ-469-Н от 17.04.2006г. На 30 кВт. Основное электроснабжение от ТП-575 (45 кВт).</t>
  </si>
  <si>
    <t>индивидуальный жилой дом по ул. Муезерской, рядом с домом 116.</t>
  </si>
  <si>
    <t>временное электроснабжение на период строительства многоквартирного жилого дома по ул. Сулажгорской, 29. Постоянные ТУ-372-Н от 23.08.2014г.</t>
  </si>
  <si>
    <t>дополнительная мощность на магазин по ул. Березовая аллея, 25, кв. 40</t>
  </si>
  <si>
    <t>дополнительная мощность на двухквартирный жилой дом по 3-му Радужному пр., кадстровый номер участка 10:01:100130:025. Ранее выданные ТУ-250-Н от 28.04.2012г. На 15 кВт. Общая мощность 30 кВт.</t>
  </si>
  <si>
    <t>индивидуальный жилой дом по ул. Короленко, 27. Ранее присоединенная мощность 3 кВт.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</si>
  <si>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</t>
  </si>
  <si>
    <t>12-квартирный жилой дом в районе ул. Речной, кадастровый номер участка 10:01:0200145:15</t>
  </si>
  <si>
    <t>дополнительная мощность на индивидуальный жилой дом по ул. Федора Тимоскайненна, 9. Ранее выданные ТУ-748-Н от 09.06.2005 на 3 кВт.</t>
  </si>
  <si>
    <t>двухквартирный жилой дом по ул. Муезерской, 30</t>
  </si>
  <si>
    <t>офисное помещение №40 по ул. Правды, 29</t>
  </si>
  <si>
    <t>индивидуальный жилой дом в районе ул. Сулажгорского кирпичного завода, кадастровый номер участка 10:01:0220106:158</t>
  </si>
  <si>
    <t>индивидуальный жилой дом в районе д. №24 и 26 по 5-му Родниковому пер., кад. номер участка 10:01:18 01 12: 139</t>
  </si>
  <si>
    <t>временное электроснабжение на период строительства магазина "Пятерочка" в районе ул. Антонова и Корабелов. Постоянные ТУ-277-Н от 19.08.2014г.</t>
  </si>
  <si>
    <t>индивидуальный жилой дом в районе ул. Лучистой, кадастровый номер участка 10:01:10 01 30:021</t>
  </si>
  <si>
    <t>дополнительная мощность на магазин в помещении на первом этаже по пр. Октябрьскому, 7. Ранее выданные ТУ-1107-Н от 08.09.03г. На 8 кВт</t>
  </si>
  <si>
    <t>индивидуальный жилой дом в районе ул. Борнаволокской, кадастровый номер участка 10:01:0000000:14763</t>
  </si>
  <si>
    <t>6 месяца</t>
  </si>
  <si>
    <t>0.5 года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</si>
</sst>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45</v>
      </c>
      <c r="B2" s="73"/>
      <c r="C2" s="73"/>
      <c r="D2" s="73"/>
      <c r="E2" s="73"/>
      <c r="F2" s="73"/>
      <c r="G2" s="73"/>
    </row>
    <row r="3" spans="1:7" ht="12.75">
      <c r="A3" s="74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 customHeight="1">
      <c r="A4" s="74"/>
      <c r="B4" s="51" t="s">
        <v>2</v>
      </c>
      <c r="C4" s="52" t="s">
        <v>1</v>
      </c>
      <c r="D4" s="51" t="s">
        <v>2</v>
      </c>
      <c r="E4" s="52" t="s">
        <v>1</v>
      </c>
      <c r="F4" s="51" t="s">
        <v>2</v>
      </c>
      <c r="G4" s="52" t="s">
        <v>1</v>
      </c>
    </row>
    <row r="5" spans="1:7" ht="12.75">
      <c r="A5" s="56" t="s">
        <v>5</v>
      </c>
      <c r="B5" s="54">
        <v>43</v>
      </c>
      <c r="C5" s="54">
        <v>1918</v>
      </c>
      <c r="D5" s="54">
        <v>1</v>
      </c>
      <c r="E5" s="54">
        <v>345</v>
      </c>
      <c r="F5" s="54">
        <f>B5+D5</f>
        <v>44</v>
      </c>
      <c r="G5" s="54">
        <f>C5+E5</f>
        <v>2263</v>
      </c>
    </row>
    <row r="6" spans="1:7" ht="12.75">
      <c r="A6" s="56" t="s">
        <v>6</v>
      </c>
      <c r="B6" s="54">
        <v>35</v>
      </c>
      <c r="C6" s="54">
        <v>1741.5</v>
      </c>
      <c r="D6" s="54">
        <v>2</v>
      </c>
      <c r="E6" s="54">
        <v>320</v>
      </c>
      <c r="F6" s="54">
        <f aca="true" t="shared" si="0" ref="F6:F16">B6+D6</f>
        <v>37</v>
      </c>
      <c r="G6" s="54">
        <f aca="true" t="shared" si="1" ref="G6:G16">C6+E6</f>
        <v>2061.5</v>
      </c>
    </row>
    <row r="7" spans="1:7" ht="12.75">
      <c r="A7" s="56" t="s">
        <v>7</v>
      </c>
      <c r="B7" s="54">
        <v>36</v>
      </c>
      <c r="C7" s="54">
        <v>1768.1</v>
      </c>
      <c r="D7" s="54">
        <v>3</v>
      </c>
      <c r="E7" s="54">
        <v>2325</v>
      </c>
      <c r="F7" s="54">
        <f t="shared" si="0"/>
        <v>39</v>
      </c>
      <c r="G7" s="54">
        <f t="shared" si="1"/>
        <v>4093.1</v>
      </c>
    </row>
    <row r="8" spans="1:7" ht="12.75">
      <c r="A8" s="56" t="s">
        <v>8</v>
      </c>
      <c r="B8" s="53">
        <v>44</v>
      </c>
      <c r="C8" s="53">
        <v>1259</v>
      </c>
      <c r="D8" s="53">
        <v>2</v>
      </c>
      <c r="E8" s="53">
        <v>325</v>
      </c>
      <c r="F8" s="54">
        <f t="shared" si="0"/>
        <v>46</v>
      </c>
      <c r="G8" s="54">
        <f t="shared" si="1"/>
        <v>1584</v>
      </c>
    </row>
    <row r="9" spans="1:7" ht="12.75">
      <c r="A9" s="56" t="s">
        <v>9</v>
      </c>
      <c r="B9" s="53">
        <v>42</v>
      </c>
      <c r="C9" s="53">
        <v>1823</v>
      </c>
      <c r="D9" s="53">
        <v>1</v>
      </c>
      <c r="E9" s="53">
        <v>300</v>
      </c>
      <c r="F9" s="54">
        <f t="shared" si="0"/>
        <v>43</v>
      </c>
      <c r="G9" s="54">
        <f t="shared" si="1"/>
        <v>2123</v>
      </c>
    </row>
    <row r="10" spans="1:7" s="30" customFormat="1" ht="12.75">
      <c r="A10" s="56" t="s">
        <v>10</v>
      </c>
      <c r="B10" s="53">
        <v>35</v>
      </c>
      <c r="C10" s="53">
        <v>2136.4</v>
      </c>
      <c r="D10" s="53">
        <v>1</v>
      </c>
      <c r="E10" s="53">
        <v>310</v>
      </c>
      <c r="F10" s="54">
        <f t="shared" si="0"/>
        <v>36</v>
      </c>
      <c r="G10" s="54">
        <f t="shared" si="1"/>
        <v>2446.4</v>
      </c>
    </row>
    <row r="11" spans="1:8" ht="12.75">
      <c r="A11" s="56" t="s">
        <v>12</v>
      </c>
      <c r="B11" s="53">
        <v>69</v>
      </c>
      <c r="C11" s="53">
        <v>6697</v>
      </c>
      <c r="D11" s="53">
        <v>2</v>
      </c>
      <c r="E11" s="53">
        <v>290</v>
      </c>
      <c r="F11" s="54">
        <f t="shared" si="0"/>
        <v>71</v>
      </c>
      <c r="G11" s="54">
        <f t="shared" si="1"/>
        <v>6987</v>
      </c>
      <c r="H11" s="30"/>
    </row>
    <row r="12" spans="1:8" ht="12.75">
      <c r="A12" s="56" t="s">
        <v>13</v>
      </c>
      <c r="B12" s="53">
        <v>25</v>
      </c>
      <c r="C12" s="53">
        <v>1665</v>
      </c>
      <c r="D12" s="53">
        <v>3</v>
      </c>
      <c r="E12" s="53">
        <v>713.9</v>
      </c>
      <c r="F12" s="54">
        <f t="shared" si="0"/>
        <v>28</v>
      </c>
      <c r="G12" s="54">
        <f t="shared" si="1"/>
        <v>2378.9</v>
      </c>
      <c r="H12" s="30"/>
    </row>
    <row r="13" spans="1:8" ht="12.75">
      <c r="A13" s="56" t="s">
        <v>14</v>
      </c>
      <c r="B13" s="53">
        <v>46</v>
      </c>
      <c r="C13" s="53">
        <v>2962.25</v>
      </c>
      <c r="D13" s="53">
        <v>0</v>
      </c>
      <c r="E13" s="53">
        <v>0</v>
      </c>
      <c r="F13" s="54">
        <f t="shared" si="0"/>
        <v>46</v>
      </c>
      <c r="G13" s="54">
        <f t="shared" si="1"/>
        <v>2962.25</v>
      </c>
      <c r="H13" s="30"/>
    </row>
    <row r="14" spans="1:8" ht="12.75">
      <c r="A14" s="56" t="s">
        <v>15</v>
      </c>
      <c r="B14" s="55"/>
      <c r="C14" s="55"/>
      <c r="D14" s="55"/>
      <c r="E14" s="55"/>
      <c r="F14" s="54">
        <f t="shared" si="0"/>
        <v>0</v>
      </c>
      <c r="G14" s="54">
        <f t="shared" si="1"/>
        <v>0</v>
      </c>
      <c r="H14" s="30"/>
    </row>
    <row r="15" spans="1:8" ht="12.75">
      <c r="A15" s="56" t="s">
        <v>16</v>
      </c>
      <c r="B15" s="53"/>
      <c r="C15" s="53"/>
      <c r="D15" s="53"/>
      <c r="E15" s="53"/>
      <c r="F15" s="54">
        <f t="shared" si="0"/>
        <v>0</v>
      </c>
      <c r="G15" s="54">
        <f t="shared" si="1"/>
        <v>0</v>
      </c>
      <c r="H15" s="30"/>
    </row>
    <row r="16" spans="1:8" ht="12.75">
      <c r="A16" s="56" t="s">
        <v>17</v>
      </c>
      <c r="B16" s="53"/>
      <c r="C16" s="53"/>
      <c r="D16" s="53"/>
      <c r="E16" s="53"/>
      <c r="F16" s="54">
        <f t="shared" si="0"/>
        <v>0</v>
      </c>
      <c r="G16" s="54">
        <f t="shared" si="1"/>
        <v>0</v>
      </c>
      <c r="H16" s="30"/>
    </row>
    <row r="17" spans="1:8" ht="12.75">
      <c r="A17" s="57" t="s">
        <v>18</v>
      </c>
      <c r="B17" s="53">
        <f>SUM(B5:B16)</f>
        <v>375</v>
      </c>
      <c r="C17" s="53">
        <f>SUM(C5:C16)</f>
        <v>21970.25</v>
      </c>
      <c r="D17" s="53">
        <f>SUM(D5:D16)</f>
        <v>15</v>
      </c>
      <c r="E17" s="53">
        <f>SUM(E5:E16)</f>
        <v>4928.9</v>
      </c>
      <c r="F17" s="53">
        <f>B17+D17</f>
        <v>390</v>
      </c>
      <c r="G17" s="53">
        <f>C17+E17</f>
        <v>26899.15</v>
      </c>
      <c r="H17" s="30"/>
    </row>
    <row r="18" spans="1:8" ht="12.75">
      <c r="A18" s="65"/>
      <c r="B18" s="65"/>
      <c r="C18" s="65"/>
      <c r="D18" s="65"/>
      <c r="E18" s="65"/>
      <c r="F18" s="65"/>
      <c r="G18" s="65"/>
      <c r="H18" s="30"/>
    </row>
    <row r="19" spans="1:8" ht="15.75">
      <c r="A19" s="73" t="s">
        <v>46</v>
      </c>
      <c r="B19" s="73"/>
      <c r="C19" s="73"/>
      <c r="D19" s="73"/>
      <c r="E19" s="73"/>
      <c r="F19" s="73"/>
      <c r="G19" s="73"/>
      <c r="H19" s="30"/>
    </row>
    <row r="20" spans="1:8" ht="12.75">
      <c r="A20" s="70" t="s">
        <v>4</v>
      </c>
      <c r="B20" s="72" t="s">
        <v>0</v>
      </c>
      <c r="C20" s="72"/>
      <c r="D20" s="72" t="s">
        <v>3</v>
      </c>
      <c r="E20" s="72"/>
      <c r="F20" s="72" t="s">
        <v>11</v>
      </c>
      <c r="G20" s="72"/>
      <c r="H20" s="30"/>
    </row>
    <row r="21" spans="1:8" ht="25.5">
      <c r="A21" s="71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>
        <v>14</v>
      </c>
      <c r="C30" s="26">
        <v>2175.5</v>
      </c>
      <c r="D30" s="26">
        <v>0</v>
      </c>
      <c r="E30" s="26">
        <v>0</v>
      </c>
      <c r="F30" s="27">
        <f t="shared" si="2"/>
        <v>14</v>
      </c>
      <c r="G30" s="27">
        <f t="shared" si="3"/>
        <v>2175.5</v>
      </c>
    </row>
    <row r="31" spans="1:7" ht="12.75">
      <c r="A31" s="26" t="s">
        <v>15</v>
      </c>
      <c r="B31" s="45"/>
      <c r="C31" s="45"/>
      <c r="D31" s="45"/>
      <c r="E31" s="45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4" t="s">
        <v>18</v>
      </c>
      <c r="B34" s="26">
        <f aca="true" t="shared" si="4" ref="B34:G34">SUM(B22:B33)</f>
        <v>54</v>
      </c>
      <c r="C34" s="26">
        <f t="shared" si="4"/>
        <v>5967.8</v>
      </c>
      <c r="D34" s="26">
        <f t="shared" si="4"/>
        <v>4</v>
      </c>
      <c r="E34" s="26">
        <f t="shared" si="4"/>
        <v>1082</v>
      </c>
      <c r="F34" s="26">
        <f t="shared" si="4"/>
        <v>58</v>
      </c>
      <c r="G34" s="26">
        <f t="shared" si="4"/>
        <v>7049.8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67.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33.7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90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56.2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60" t="s">
        <v>307</v>
      </c>
      <c r="C57" s="62">
        <v>77083.5</v>
      </c>
      <c r="D57" s="60">
        <v>75</v>
      </c>
      <c r="E57" s="64" t="s">
        <v>80</v>
      </c>
    </row>
    <row r="58" spans="1:5" ht="33.75">
      <c r="A58" s="36">
        <f t="shared" si="0"/>
        <v>55</v>
      </c>
      <c r="B58" s="60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309</v>
      </c>
      <c r="C4" s="22">
        <v>102778</v>
      </c>
      <c r="D4" s="7">
        <v>100</v>
      </c>
      <c r="E4" s="7" t="s">
        <v>79</v>
      </c>
    </row>
    <row r="5" spans="1:5" ht="67.5">
      <c r="A5" s="7">
        <f>A4+1</f>
        <v>2</v>
      </c>
      <c r="B5" s="7" t="s">
        <v>310</v>
      </c>
      <c r="C5" s="22">
        <v>550</v>
      </c>
      <c r="D5" s="7">
        <v>15</v>
      </c>
      <c r="E5" s="7" t="s">
        <v>79</v>
      </c>
    </row>
    <row r="6" spans="1:5" ht="67.5">
      <c r="A6" s="7">
        <f aca="true" t="shared" si="0" ref="A6:A26">A5+1</f>
        <v>3</v>
      </c>
      <c r="B6" s="7" t="s">
        <v>311</v>
      </c>
      <c r="C6" s="22">
        <v>123333.6</v>
      </c>
      <c r="D6" s="7">
        <v>120</v>
      </c>
      <c r="E6" s="7" t="s">
        <v>79</v>
      </c>
    </row>
    <row r="7" spans="1:5" ht="78.75">
      <c r="A7" s="7">
        <f t="shared" si="0"/>
        <v>4</v>
      </c>
      <c r="B7" s="7" t="s">
        <v>312</v>
      </c>
      <c r="C7" s="22">
        <v>550</v>
      </c>
      <c r="D7" s="7">
        <v>15</v>
      </c>
      <c r="E7" s="7" t="s">
        <v>79</v>
      </c>
    </row>
    <row r="8" spans="1:5" ht="135">
      <c r="A8" s="7">
        <f t="shared" si="0"/>
        <v>5</v>
      </c>
      <c r="B8" s="7" t="s">
        <v>313</v>
      </c>
      <c r="C8" s="22">
        <v>18500.04</v>
      </c>
      <c r="D8" s="7">
        <v>18</v>
      </c>
      <c r="E8" s="7" t="s">
        <v>79</v>
      </c>
    </row>
    <row r="9" spans="1:5" ht="56.25">
      <c r="A9" s="7">
        <f t="shared" si="0"/>
        <v>6</v>
      </c>
      <c r="B9" s="7" t="s">
        <v>314</v>
      </c>
      <c r="C9" s="22">
        <v>550</v>
      </c>
      <c r="D9" s="7">
        <v>15</v>
      </c>
      <c r="E9" s="7" t="s">
        <v>79</v>
      </c>
    </row>
    <row r="10" spans="1:5" ht="56.25">
      <c r="A10" s="7">
        <f t="shared" si="0"/>
        <v>7</v>
      </c>
      <c r="B10" s="7" t="s">
        <v>315</v>
      </c>
      <c r="C10" s="22">
        <v>550</v>
      </c>
      <c r="D10" s="7">
        <v>15</v>
      </c>
      <c r="E10" s="7" t="s">
        <v>79</v>
      </c>
    </row>
    <row r="11" spans="1:5" ht="56.25">
      <c r="A11" s="7">
        <f t="shared" si="0"/>
        <v>8</v>
      </c>
      <c r="B11" s="7" t="s">
        <v>316</v>
      </c>
      <c r="C11" s="22">
        <v>550</v>
      </c>
      <c r="D11" s="7">
        <v>15</v>
      </c>
      <c r="E11" s="7" t="s">
        <v>79</v>
      </c>
    </row>
    <row r="12" spans="1:5" ht="146.25">
      <c r="A12" s="7">
        <f t="shared" si="0"/>
        <v>9</v>
      </c>
      <c r="B12" s="60" t="s">
        <v>317</v>
      </c>
      <c r="C12" s="62">
        <v>550</v>
      </c>
      <c r="D12" s="60">
        <v>7.5</v>
      </c>
      <c r="E12" s="63" t="s">
        <v>79</v>
      </c>
    </row>
    <row r="13" spans="1:5" ht="67.5">
      <c r="A13" s="7">
        <f t="shared" si="0"/>
        <v>10</v>
      </c>
      <c r="B13" s="60" t="s">
        <v>318</v>
      </c>
      <c r="C13" s="62">
        <v>550</v>
      </c>
      <c r="D13" s="60">
        <v>15</v>
      </c>
      <c r="E13" s="63" t="s">
        <v>79</v>
      </c>
    </row>
    <row r="14" spans="1:5" ht="78.75">
      <c r="A14" s="7">
        <f t="shared" si="0"/>
        <v>11</v>
      </c>
      <c r="B14" s="63" t="s">
        <v>319</v>
      </c>
      <c r="C14" s="62">
        <v>550</v>
      </c>
      <c r="D14" s="63">
        <v>15</v>
      </c>
      <c r="E14" s="63" t="s">
        <v>79</v>
      </c>
    </row>
    <row r="15" spans="1:5" ht="78.75">
      <c r="A15" s="7">
        <f t="shared" si="0"/>
        <v>12</v>
      </c>
      <c r="B15" s="63" t="s">
        <v>320</v>
      </c>
      <c r="C15" s="62">
        <v>550</v>
      </c>
      <c r="D15" s="63">
        <v>15</v>
      </c>
      <c r="E15" s="63" t="s">
        <v>79</v>
      </c>
    </row>
    <row r="16" spans="1:5" ht="56.25">
      <c r="A16" s="7">
        <f t="shared" si="0"/>
        <v>13</v>
      </c>
      <c r="B16" s="63" t="s">
        <v>321</v>
      </c>
      <c r="C16" s="62">
        <v>308334</v>
      </c>
      <c r="D16" s="63">
        <v>300</v>
      </c>
      <c r="E16" s="63" t="s">
        <v>79</v>
      </c>
    </row>
    <row r="17" spans="1:5" ht="180">
      <c r="A17" s="7">
        <f t="shared" si="0"/>
        <v>14</v>
      </c>
      <c r="B17" s="63" t="s">
        <v>322</v>
      </c>
      <c r="C17" s="62">
        <v>92500.2</v>
      </c>
      <c r="D17" s="63">
        <v>90</v>
      </c>
      <c r="E17" s="63" t="s">
        <v>80</v>
      </c>
    </row>
    <row r="18" spans="1:5" ht="67.5">
      <c r="A18" s="7">
        <f t="shared" si="0"/>
        <v>15</v>
      </c>
      <c r="B18" s="63" t="s">
        <v>323</v>
      </c>
      <c r="C18" s="62">
        <v>550</v>
      </c>
      <c r="D18" s="63">
        <v>15</v>
      </c>
      <c r="E18" s="63" t="s">
        <v>79</v>
      </c>
    </row>
    <row r="19" spans="1:5" ht="78.75">
      <c r="A19" s="7">
        <f t="shared" si="0"/>
        <v>16</v>
      </c>
      <c r="B19" s="63" t="s">
        <v>324</v>
      </c>
      <c r="C19" s="62">
        <v>550</v>
      </c>
      <c r="D19" s="63">
        <v>15</v>
      </c>
      <c r="E19" s="66" t="s">
        <v>79</v>
      </c>
    </row>
    <row r="20" spans="1:5" ht="112.5">
      <c r="A20" s="7">
        <f t="shared" si="0"/>
        <v>17</v>
      </c>
      <c r="B20" s="63" t="s">
        <v>325</v>
      </c>
      <c r="C20" s="62">
        <v>12650</v>
      </c>
      <c r="D20" s="63">
        <v>345</v>
      </c>
      <c r="E20" s="63" t="s">
        <v>79</v>
      </c>
    </row>
    <row r="21" spans="1:5" ht="90">
      <c r="A21" s="7">
        <f t="shared" si="0"/>
        <v>18</v>
      </c>
      <c r="B21" s="63" t="s">
        <v>326</v>
      </c>
      <c r="C21" s="62">
        <v>550</v>
      </c>
      <c r="D21" s="63">
        <v>15</v>
      </c>
      <c r="E21" s="63" t="s">
        <v>80</v>
      </c>
    </row>
    <row r="22" spans="1:5" ht="78.75">
      <c r="A22" s="7">
        <f t="shared" si="0"/>
        <v>19</v>
      </c>
      <c r="B22" s="63" t="s">
        <v>327</v>
      </c>
      <c r="C22" s="62">
        <v>550</v>
      </c>
      <c r="D22" s="63">
        <v>15</v>
      </c>
      <c r="E22" s="63" t="s">
        <v>79</v>
      </c>
    </row>
    <row r="23" spans="1:5" ht="67.5">
      <c r="A23" s="7">
        <f t="shared" si="0"/>
        <v>20</v>
      </c>
      <c r="B23" s="63" t="s">
        <v>328</v>
      </c>
      <c r="C23" s="62">
        <v>174722.6</v>
      </c>
      <c r="D23" s="63">
        <v>170</v>
      </c>
      <c r="E23" s="63" t="s">
        <v>79</v>
      </c>
    </row>
    <row r="24" spans="1:5" ht="67.5">
      <c r="A24" s="7">
        <f t="shared" si="0"/>
        <v>21</v>
      </c>
      <c r="B24" s="63" t="s">
        <v>329</v>
      </c>
      <c r="C24" s="62">
        <v>550</v>
      </c>
      <c r="D24" s="63">
        <v>15</v>
      </c>
      <c r="E24" s="63" t="s">
        <v>79</v>
      </c>
    </row>
    <row r="25" spans="1:5" ht="135">
      <c r="A25" s="7">
        <f t="shared" si="0"/>
        <v>22</v>
      </c>
      <c r="B25" s="63" t="s">
        <v>330</v>
      </c>
      <c r="C25" s="62">
        <v>550</v>
      </c>
      <c r="D25" s="63">
        <v>10</v>
      </c>
      <c r="E25" s="63" t="s">
        <v>80</v>
      </c>
    </row>
    <row r="26" spans="1:5" ht="56.25">
      <c r="A26" s="7">
        <f t="shared" si="0"/>
        <v>23</v>
      </c>
      <c r="B26" s="63" t="s">
        <v>331</v>
      </c>
      <c r="C26" s="62">
        <v>550</v>
      </c>
      <c r="D26" s="63">
        <v>15</v>
      </c>
      <c r="E26" s="63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37">
        <v>1</v>
      </c>
      <c r="B4" s="7" t="s">
        <v>332</v>
      </c>
      <c r="C4" s="22">
        <v>30833.4</v>
      </c>
      <c r="D4" s="7">
        <v>30</v>
      </c>
      <c r="E4" s="7" t="s">
        <v>79</v>
      </c>
    </row>
    <row r="5" spans="1:5" ht="33.75">
      <c r="A5" s="37">
        <f>A4+1</f>
        <v>2</v>
      </c>
      <c r="B5" s="7" t="s">
        <v>333</v>
      </c>
      <c r="C5" s="22">
        <v>550</v>
      </c>
      <c r="D5" s="7">
        <v>5</v>
      </c>
      <c r="E5" s="7" t="s">
        <v>79</v>
      </c>
    </row>
    <row r="6" spans="1:5" ht="101.25">
      <c r="A6" s="37">
        <f aca="true" t="shared" si="0" ref="A6:A41">1+A5</f>
        <v>3</v>
      </c>
      <c r="B6" s="7" t="s">
        <v>334</v>
      </c>
      <c r="C6" s="22">
        <v>123333.6</v>
      </c>
      <c r="D6" s="7">
        <v>120</v>
      </c>
      <c r="E6" s="7" t="s">
        <v>79</v>
      </c>
    </row>
    <row r="7" spans="1:5" ht="33.75">
      <c r="A7" s="37">
        <f t="shared" si="0"/>
        <v>4</v>
      </c>
      <c r="B7" s="7" t="s">
        <v>335</v>
      </c>
      <c r="C7" s="22">
        <v>10277.8</v>
      </c>
      <c r="D7" s="7">
        <v>10</v>
      </c>
      <c r="E7" s="7" t="s">
        <v>79</v>
      </c>
    </row>
    <row r="8" spans="1:5" ht="56.25">
      <c r="A8" s="37">
        <f t="shared" si="0"/>
        <v>5</v>
      </c>
      <c r="B8" s="7" t="s">
        <v>336</v>
      </c>
      <c r="C8" s="22">
        <v>123333.6</v>
      </c>
      <c r="D8" s="7">
        <v>120</v>
      </c>
      <c r="E8" s="7" t="s">
        <v>79</v>
      </c>
    </row>
    <row r="9" spans="1:5" ht="56.25">
      <c r="A9" s="37">
        <f t="shared" si="0"/>
        <v>6</v>
      </c>
      <c r="B9" s="63" t="s">
        <v>337</v>
      </c>
      <c r="C9" s="62">
        <v>550</v>
      </c>
      <c r="D9" s="63">
        <v>12</v>
      </c>
      <c r="E9" s="63" t="s">
        <v>79</v>
      </c>
    </row>
    <row r="10" spans="1:5" ht="78.75">
      <c r="A10" s="37">
        <f t="shared" si="0"/>
        <v>7</v>
      </c>
      <c r="B10" s="63" t="s">
        <v>338</v>
      </c>
      <c r="C10" s="62">
        <v>550</v>
      </c>
      <c r="D10" s="63">
        <v>15</v>
      </c>
      <c r="E10" s="63" t="s">
        <v>79</v>
      </c>
    </row>
    <row r="11" spans="1:5" ht="78.75">
      <c r="A11" s="37">
        <f t="shared" si="0"/>
        <v>8</v>
      </c>
      <c r="B11" s="63" t="s">
        <v>339</v>
      </c>
      <c r="C11" s="62">
        <v>550</v>
      </c>
      <c r="D11" s="63">
        <v>15</v>
      </c>
      <c r="E11" s="63" t="s">
        <v>79</v>
      </c>
    </row>
    <row r="12" spans="1:5" ht="78.75">
      <c r="A12" s="37">
        <f t="shared" si="0"/>
        <v>9</v>
      </c>
      <c r="B12" s="63" t="s">
        <v>340</v>
      </c>
      <c r="C12" s="62">
        <v>550</v>
      </c>
      <c r="D12" s="63">
        <v>15</v>
      </c>
      <c r="E12" s="63" t="s">
        <v>79</v>
      </c>
    </row>
    <row r="13" spans="1:5" ht="67.5">
      <c r="A13" s="37">
        <f t="shared" si="0"/>
        <v>10</v>
      </c>
      <c r="B13" s="63" t="s">
        <v>341</v>
      </c>
      <c r="C13" s="68">
        <v>1522828.7</v>
      </c>
      <c r="D13" s="63">
        <v>120</v>
      </c>
      <c r="E13" s="63" t="s">
        <v>79</v>
      </c>
    </row>
    <row r="14" spans="1:5" ht="33.75">
      <c r="A14" s="37">
        <f t="shared" si="0"/>
        <v>11</v>
      </c>
      <c r="B14" s="63" t="s">
        <v>342</v>
      </c>
      <c r="C14" s="68">
        <v>550</v>
      </c>
      <c r="D14" s="63">
        <v>15</v>
      </c>
      <c r="E14" s="63" t="s">
        <v>79</v>
      </c>
    </row>
    <row r="15" spans="1:5" ht="78.75">
      <c r="A15" s="37">
        <f t="shared" si="0"/>
        <v>12</v>
      </c>
      <c r="B15" s="63" t="s">
        <v>343</v>
      </c>
      <c r="C15" s="68">
        <v>550</v>
      </c>
      <c r="D15" s="63">
        <v>15</v>
      </c>
      <c r="E15" s="63" t="s">
        <v>79</v>
      </c>
    </row>
    <row r="16" spans="1:5" ht="78.75">
      <c r="A16" s="37">
        <f t="shared" si="0"/>
        <v>13</v>
      </c>
      <c r="B16" s="63" t="s">
        <v>344</v>
      </c>
      <c r="C16" s="68">
        <v>550</v>
      </c>
      <c r="D16" s="63">
        <v>15</v>
      </c>
      <c r="E16" s="63" t="s">
        <v>370</v>
      </c>
    </row>
    <row r="17" spans="1:5" ht="33.75">
      <c r="A17" s="37">
        <f t="shared" si="0"/>
        <v>14</v>
      </c>
      <c r="B17" s="63" t="s">
        <v>345</v>
      </c>
      <c r="C17" s="68">
        <v>550</v>
      </c>
      <c r="D17" s="63">
        <v>15</v>
      </c>
      <c r="E17" s="63" t="s">
        <v>79</v>
      </c>
    </row>
    <row r="18" spans="1:5" ht="101.25">
      <c r="A18" s="37">
        <f t="shared" si="0"/>
        <v>15</v>
      </c>
      <c r="B18" s="63" t="s">
        <v>346</v>
      </c>
      <c r="C18" s="68">
        <v>41111.2</v>
      </c>
      <c r="D18" s="63">
        <v>40</v>
      </c>
      <c r="E18" s="63" t="s">
        <v>79</v>
      </c>
    </row>
    <row r="19" spans="1:5" ht="78.75">
      <c r="A19" s="37">
        <f t="shared" si="0"/>
        <v>16</v>
      </c>
      <c r="B19" s="63" t="s">
        <v>347</v>
      </c>
      <c r="C19" s="68">
        <v>550</v>
      </c>
      <c r="D19" s="63">
        <v>15</v>
      </c>
      <c r="E19" s="63" t="s">
        <v>79</v>
      </c>
    </row>
    <row r="20" spans="1:5" ht="45">
      <c r="A20" s="37">
        <f t="shared" si="0"/>
        <v>17</v>
      </c>
      <c r="B20" s="63" t="s">
        <v>348</v>
      </c>
      <c r="C20" s="68">
        <v>550</v>
      </c>
      <c r="D20" s="63">
        <v>5</v>
      </c>
      <c r="E20" s="63" t="s">
        <v>79</v>
      </c>
    </row>
    <row r="21" spans="1:5" ht="45">
      <c r="A21" s="37">
        <f t="shared" si="0"/>
        <v>18</v>
      </c>
      <c r="B21" s="63" t="s">
        <v>349</v>
      </c>
      <c r="C21" s="68">
        <v>15416.7</v>
      </c>
      <c r="D21" s="63">
        <v>15</v>
      </c>
      <c r="E21" s="63" t="s">
        <v>79</v>
      </c>
    </row>
    <row r="22" spans="1:5" ht="90">
      <c r="A22" s="37">
        <f t="shared" si="0"/>
        <v>19</v>
      </c>
      <c r="B22" s="63" t="s">
        <v>350</v>
      </c>
      <c r="C22" s="68">
        <v>550</v>
      </c>
      <c r="D22" s="63">
        <v>10</v>
      </c>
      <c r="E22" s="63" t="s">
        <v>371</v>
      </c>
    </row>
    <row r="23" spans="1:5" ht="56.25">
      <c r="A23" s="37">
        <f t="shared" si="0"/>
        <v>20</v>
      </c>
      <c r="B23" s="63" t="s">
        <v>351</v>
      </c>
      <c r="C23" s="68">
        <v>550</v>
      </c>
      <c r="D23" s="63">
        <v>12</v>
      </c>
      <c r="E23" s="63" t="s">
        <v>79</v>
      </c>
    </row>
    <row r="24" spans="1:5" ht="67.5">
      <c r="A24" s="37">
        <f t="shared" si="0"/>
        <v>21</v>
      </c>
      <c r="B24" s="63" t="s">
        <v>352</v>
      </c>
      <c r="C24" s="68">
        <v>550</v>
      </c>
      <c r="D24" s="63">
        <v>15</v>
      </c>
      <c r="E24" s="63" t="s">
        <v>79</v>
      </c>
    </row>
    <row r="25" spans="1:5" ht="123.75">
      <c r="A25" s="37">
        <f t="shared" si="0"/>
        <v>22</v>
      </c>
      <c r="B25" s="63" t="s">
        <v>353</v>
      </c>
      <c r="C25" s="68">
        <v>20555.6</v>
      </c>
      <c r="D25" s="63">
        <v>20</v>
      </c>
      <c r="E25" s="63" t="s">
        <v>79</v>
      </c>
    </row>
    <row r="26" spans="1:5" ht="45">
      <c r="A26" s="37">
        <f t="shared" si="0"/>
        <v>23</v>
      </c>
      <c r="B26" s="67" t="s">
        <v>354</v>
      </c>
      <c r="C26" s="69">
        <v>550</v>
      </c>
      <c r="D26" s="67">
        <v>15</v>
      </c>
      <c r="E26" s="67" t="s">
        <v>79</v>
      </c>
    </row>
    <row r="27" spans="1:5" ht="101.25">
      <c r="A27" s="37">
        <f t="shared" si="0"/>
        <v>24</v>
      </c>
      <c r="B27" s="63" t="s">
        <v>355</v>
      </c>
      <c r="C27" s="68">
        <v>550</v>
      </c>
      <c r="D27" s="63">
        <v>15</v>
      </c>
      <c r="E27" s="63" t="s">
        <v>80</v>
      </c>
    </row>
    <row r="28" spans="1:5" ht="45">
      <c r="A28" s="37">
        <f t="shared" si="0"/>
        <v>25</v>
      </c>
      <c r="B28" s="63" t="s">
        <v>356</v>
      </c>
      <c r="C28" s="68">
        <v>550</v>
      </c>
      <c r="D28" s="63">
        <v>7.1</v>
      </c>
      <c r="E28" s="63" t="s">
        <v>79</v>
      </c>
    </row>
    <row r="29" spans="1:5" ht="135">
      <c r="A29" s="37">
        <f t="shared" si="0"/>
        <v>26</v>
      </c>
      <c r="B29" s="63" t="s">
        <v>357</v>
      </c>
      <c r="C29" s="68">
        <v>15416.7</v>
      </c>
      <c r="D29" s="63">
        <v>15</v>
      </c>
      <c r="E29" s="63" t="s">
        <v>79</v>
      </c>
    </row>
    <row r="30" spans="1:5" ht="56.25">
      <c r="A30" s="37">
        <f t="shared" si="0"/>
        <v>27</v>
      </c>
      <c r="B30" s="63" t="s">
        <v>358</v>
      </c>
      <c r="C30" s="68">
        <v>550</v>
      </c>
      <c r="D30" s="63">
        <v>12</v>
      </c>
      <c r="E30" s="63" t="s">
        <v>79</v>
      </c>
    </row>
    <row r="31" spans="1:5" ht="112.5">
      <c r="A31" s="37">
        <f t="shared" si="0"/>
        <v>28</v>
      </c>
      <c r="B31" s="63" t="s">
        <v>359</v>
      </c>
      <c r="C31" s="68">
        <v>5138.9</v>
      </c>
      <c r="D31" s="63">
        <v>5</v>
      </c>
      <c r="E31" s="63" t="s">
        <v>79</v>
      </c>
    </row>
    <row r="32" spans="1:5" ht="56.25">
      <c r="A32" s="37">
        <f t="shared" si="0"/>
        <v>29</v>
      </c>
      <c r="B32" s="63" t="s">
        <v>360</v>
      </c>
      <c r="C32" s="68">
        <v>41111.2</v>
      </c>
      <c r="D32" s="63">
        <v>40</v>
      </c>
      <c r="E32" s="63" t="s">
        <v>79</v>
      </c>
    </row>
    <row r="33" spans="1:5" ht="101.25">
      <c r="A33" s="37">
        <f t="shared" si="0"/>
        <v>30</v>
      </c>
      <c r="B33" s="63" t="s">
        <v>361</v>
      </c>
      <c r="C33" s="68">
        <v>550</v>
      </c>
      <c r="D33" s="63">
        <v>12</v>
      </c>
      <c r="E33" s="63" t="s">
        <v>79</v>
      </c>
    </row>
    <row r="34" spans="1:5" ht="33.75">
      <c r="A34" s="37">
        <f t="shared" si="0"/>
        <v>31</v>
      </c>
      <c r="B34" s="63" t="s">
        <v>362</v>
      </c>
      <c r="C34" s="68">
        <v>550</v>
      </c>
      <c r="D34" s="63">
        <v>12</v>
      </c>
      <c r="E34" s="63" t="s">
        <v>79</v>
      </c>
    </row>
    <row r="35" spans="1:5" ht="33.75">
      <c r="A35" s="37">
        <f t="shared" si="0"/>
        <v>32</v>
      </c>
      <c r="B35" s="63" t="s">
        <v>363</v>
      </c>
      <c r="C35" s="68">
        <v>5138.9</v>
      </c>
      <c r="D35" s="63">
        <v>5</v>
      </c>
      <c r="E35" s="63" t="s">
        <v>79</v>
      </c>
    </row>
    <row r="36" spans="1:5" ht="78.75">
      <c r="A36" s="37">
        <f t="shared" si="0"/>
        <v>33</v>
      </c>
      <c r="B36" s="63" t="s">
        <v>364</v>
      </c>
      <c r="C36" s="68">
        <v>550</v>
      </c>
      <c r="D36" s="63">
        <v>15</v>
      </c>
      <c r="E36" s="63" t="s">
        <v>79</v>
      </c>
    </row>
    <row r="37" spans="1:5" ht="67.5">
      <c r="A37" s="37">
        <f t="shared" si="0"/>
        <v>34</v>
      </c>
      <c r="B37" s="63" t="s">
        <v>365</v>
      </c>
      <c r="C37" s="68">
        <v>15416.7</v>
      </c>
      <c r="D37" s="63">
        <v>15</v>
      </c>
      <c r="E37" s="63" t="s">
        <v>79</v>
      </c>
    </row>
    <row r="38" spans="1:5" ht="112.5">
      <c r="A38" s="37">
        <f t="shared" si="0"/>
        <v>35</v>
      </c>
      <c r="B38" s="63" t="s">
        <v>366</v>
      </c>
      <c r="C38" s="68">
        <v>550</v>
      </c>
      <c r="D38" s="63">
        <v>15</v>
      </c>
      <c r="E38" s="63" t="s">
        <v>80</v>
      </c>
    </row>
    <row r="39" spans="1:5" ht="67.5">
      <c r="A39" s="37">
        <f t="shared" si="0"/>
        <v>36</v>
      </c>
      <c r="B39" s="63" t="s">
        <v>367</v>
      </c>
      <c r="C39" s="68">
        <v>550</v>
      </c>
      <c r="D39" s="63">
        <v>15</v>
      </c>
      <c r="E39" s="63" t="s">
        <v>79</v>
      </c>
    </row>
    <row r="40" spans="1:5" ht="90">
      <c r="A40" s="37">
        <f t="shared" si="0"/>
        <v>37</v>
      </c>
      <c r="B40" s="63" t="s">
        <v>368</v>
      </c>
      <c r="C40" s="68">
        <v>550</v>
      </c>
      <c r="D40" s="63">
        <v>6</v>
      </c>
      <c r="E40" s="63" t="s">
        <v>79</v>
      </c>
    </row>
    <row r="41" spans="1:5" ht="67.5">
      <c r="A41" s="37">
        <f t="shared" si="0"/>
        <v>38</v>
      </c>
      <c r="B41" s="63" t="s">
        <v>369</v>
      </c>
      <c r="C41" s="68">
        <v>550</v>
      </c>
      <c r="D41" s="63">
        <v>15</v>
      </c>
      <c r="E41" s="63" t="s">
        <v>79</v>
      </c>
    </row>
    <row r="42" spans="1:5" ht="12.75">
      <c r="A42" s="37"/>
      <c r="B42" s="38"/>
      <c r="C42" s="39"/>
      <c r="D42" s="38"/>
      <c r="E42" s="40"/>
    </row>
    <row r="43" spans="1:5" ht="12.75">
      <c r="A43" s="37"/>
      <c r="B43" s="38"/>
      <c r="C43" s="39"/>
      <c r="D43" s="38"/>
      <c r="E43" s="40"/>
    </row>
    <row r="44" spans="1:5" ht="12.75">
      <c r="A44" s="37"/>
      <c r="B44" s="38"/>
      <c r="C44" s="39"/>
      <c r="D44" s="38"/>
      <c r="E44" s="40"/>
    </row>
    <row r="45" spans="1:5" ht="12.75">
      <c r="A45" s="37"/>
      <c r="B45" s="38"/>
      <c r="C45" s="39"/>
      <c r="D45" s="38"/>
      <c r="E45" s="40"/>
    </row>
    <row r="46" spans="1:5" ht="12.75">
      <c r="A46" s="37"/>
      <c r="B46" s="38"/>
      <c r="C46" s="39"/>
      <c r="D46" s="38"/>
      <c r="E46" s="40"/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47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6" t="s">
        <v>4</v>
      </c>
      <c r="B2" s="78" t="s">
        <v>0</v>
      </c>
      <c r="C2" s="78"/>
      <c r="D2" s="78"/>
      <c r="E2" s="78" t="s">
        <v>3</v>
      </c>
      <c r="F2" s="78"/>
      <c r="G2" s="78"/>
      <c r="H2" s="78" t="s">
        <v>11</v>
      </c>
      <c r="I2" s="78"/>
      <c r="J2" s="78"/>
    </row>
    <row r="3" spans="1:10" ht="38.25">
      <c r="A3" s="7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>
        <v>38</v>
      </c>
      <c r="C12" s="1">
        <v>873.1</v>
      </c>
      <c r="D12" s="11">
        <v>1983663</v>
      </c>
      <c r="E12" s="1">
        <v>0</v>
      </c>
      <c r="F12" s="1">
        <v>0</v>
      </c>
      <c r="G12" s="31">
        <v>0</v>
      </c>
      <c r="H12" s="26">
        <f t="shared" si="0"/>
        <v>38</v>
      </c>
      <c r="I12" s="26">
        <f t="shared" si="1"/>
        <v>873.1</v>
      </c>
      <c r="J12" s="31">
        <f t="shared" si="2"/>
        <v>1983663</v>
      </c>
    </row>
    <row r="13" spans="1:10" ht="12.75">
      <c r="A13" s="1" t="s">
        <v>15</v>
      </c>
      <c r="B13" s="45"/>
      <c r="C13" s="45"/>
      <c r="D13" s="46"/>
      <c r="E13" s="45"/>
      <c r="F13" s="45"/>
      <c r="G13" s="46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48" t="s">
        <v>18</v>
      </c>
      <c r="B16" s="1">
        <f>SUM(B4:B15)</f>
        <v>308</v>
      </c>
      <c r="C16" s="1">
        <f aca="true" t="shared" si="3" ref="C16:J16">SUM(C4:C15)</f>
        <v>9670.6</v>
      </c>
      <c r="D16" s="11">
        <f t="shared" si="3"/>
        <v>40719435.02</v>
      </c>
      <c r="E16" s="1">
        <f t="shared" si="3"/>
        <v>13</v>
      </c>
      <c r="F16" s="1">
        <f t="shared" si="3"/>
        <v>8250</v>
      </c>
      <c r="G16" s="1">
        <f t="shared" si="3"/>
        <v>10893886.78</v>
      </c>
      <c r="H16" s="1">
        <f t="shared" si="3"/>
        <v>321</v>
      </c>
      <c r="I16" s="1">
        <f t="shared" si="3"/>
        <v>17920.6</v>
      </c>
      <c r="J16" s="11">
        <f t="shared" si="3"/>
        <v>51613321.79999999</v>
      </c>
      <c r="K16" s="12"/>
    </row>
    <row r="17" spans="1:11" ht="12.75">
      <c r="A17" s="48" t="s">
        <v>29</v>
      </c>
      <c r="B17" s="1">
        <f>1+2</f>
        <v>3</v>
      </c>
      <c r="C17" s="1">
        <f>310+50+170</f>
        <v>530</v>
      </c>
      <c r="D17" s="11">
        <f>4968180.3+51389+2397101.68</f>
        <v>7416670.98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9">
        <f>D17+G17</f>
        <v>7416670.98</v>
      </c>
      <c r="K17" s="30"/>
    </row>
    <row r="18" spans="1:10" ht="12.75">
      <c r="A18" s="48" t="s">
        <v>30</v>
      </c>
      <c r="B18" s="50">
        <f>B16-B17</f>
        <v>305</v>
      </c>
      <c r="C18" s="50">
        <f aca="true" t="shared" si="4" ref="C18:J18">C16-C17</f>
        <v>9140.6</v>
      </c>
      <c r="D18" s="49">
        <f t="shared" si="4"/>
        <v>33302764.040000003</v>
      </c>
      <c r="E18" s="50">
        <f t="shared" si="4"/>
        <v>13</v>
      </c>
      <c r="F18" s="50">
        <f t="shared" si="4"/>
        <v>8250</v>
      </c>
      <c r="G18" s="49">
        <f>G16-G17</f>
        <v>10893886.78</v>
      </c>
      <c r="H18" s="1">
        <f t="shared" si="4"/>
        <v>318</v>
      </c>
      <c r="I18" s="1">
        <f t="shared" si="4"/>
        <v>17390.6</v>
      </c>
      <c r="J18" s="11">
        <f t="shared" si="4"/>
        <v>44196650.81999999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43</v>
      </c>
      <c r="B2" s="73"/>
      <c r="C2" s="73"/>
      <c r="D2" s="73"/>
      <c r="E2" s="73"/>
      <c r="F2" s="73"/>
      <c r="G2" s="73"/>
    </row>
    <row r="3" spans="1:7" ht="12.75">
      <c r="A3" s="76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>
      <c r="A4" s="7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45">
        <v>18</v>
      </c>
      <c r="C12" s="45">
        <v>484.7</v>
      </c>
      <c r="D12" s="45">
        <v>0</v>
      </c>
      <c r="E12" s="45">
        <v>0</v>
      </c>
      <c r="F12" s="27">
        <f t="shared" si="0"/>
        <v>18</v>
      </c>
      <c r="G12" s="27">
        <f t="shared" si="1"/>
        <v>484.7</v>
      </c>
    </row>
    <row r="13" spans="1:7" ht="12.75">
      <c r="A13" s="1" t="s">
        <v>14</v>
      </c>
      <c r="B13" s="1">
        <v>26</v>
      </c>
      <c r="C13" s="1">
        <v>858.65</v>
      </c>
      <c r="D13" s="1">
        <v>4</v>
      </c>
      <c r="E13" s="1">
        <v>510</v>
      </c>
      <c r="F13" s="27">
        <f t="shared" si="0"/>
        <v>30</v>
      </c>
      <c r="G13" s="27">
        <f t="shared" si="1"/>
        <v>1368.65</v>
      </c>
    </row>
    <row r="14" spans="1:7" ht="12.75">
      <c r="A14" s="1" t="s">
        <v>15</v>
      </c>
      <c r="B14" s="45"/>
      <c r="C14" s="45"/>
      <c r="D14" s="45"/>
      <c r="E14" s="45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197</v>
      </c>
      <c r="C17" s="1">
        <f>SUM(C5:C16)</f>
        <v>7249.08</v>
      </c>
      <c r="D17" s="1">
        <f>SUM(D5:D16)</f>
        <v>14</v>
      </c>
      <c r="E17" s="1">
        <f>SUM(E5:E16)</f>
        <v>2527.1</v>
      </c>
      <c r="F17" s="1">
        <f t="shared" si="0"/>
        <v>211</v>
      </c>
      <c r="G17" s="1">
        <f t="shared" si="1"/>
        <v>9776.18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42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8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41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9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9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9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9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9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33.7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33.75">
      <c r="A26" s="7">
        <v>24</v>
      </c>
      <c r="B26" s="7" t="s">
        <v>211</v>
      </c>
      <c r="C26" s="22">
        <v>550</v>
      </c>
      <c r="D26" s="7">
        <v>15</v>
      </c>
      <c r="E26" s="60" t="s">
        <v>79</v>
      </c>
    </row>
    <row r="27" spans="1:5" ht="56.2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61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90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4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2">
        <v>550</v>
      </c>
      <c r="D26" s="60">
        <v>15</v>
      </c>
      <c r="E26" s="63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2014-09-30T11:45:04Z</dcterms:modified>
  <cp:category/>
  <cp:version/>
  <cp:contentType/>
  <cp:contentStatus/>
</cp:coreProperties>
</file>