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2 кв на сервер " sheetId="1" r:id="rId1"/>
    <sheet name="Лист1" sheetId="2" r:id="rId2"/>
  </sheets>
  <definedNames>
    <definedName name="_xlnm._FilterDatabase" localSheetId="0" hidden="1">'2 кв на сервер '!$D$8:$D$22</definedName>
  </definedNames>
  <calcPr fullCalcOnLoad="1"/>
</workbook>
</file>

<file path=xl/sharedStrings.xml><?xml version="1.0" encoding="utf-8"?>
<sst xmlns="http://schemas.openxmlformats.org/spreadsheetml/2006/main" count="65" uniqueCount="30">
  <si>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</si>
  <si>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</si>
  <si>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</si>
  <si>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</si>
  <si>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</si>
  <si>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</si>
  <si>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</si>
  <si>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МАГ</t>
  </si>
  <si>
    <t>Рыбокомбинат</t>
  </si>
  <si>
    <t>Петромика</t>
  </si>
  <si>
    <t>ОТЗ</t>
  </si>
  <si>
    <t>Славмо</t>
  </si>
  <si>
    <t>Карелглавснаб</t>
  </si>
  <si>
    <t>Русский Лесной Альянс</t>
  </si>
  <si>
    <t>БытМаш</t>
  </si>
  <si>
    <t>ИП Янгиров</t>
  </si>
  <si>
    <t>Ремонтно механический завод</t>
  </si>
  <si>
    <t>БЕТОКОН</t>
  </si>
  <si>
    <t>АРЧЕ</t>
  </si>
  <si>
    <t>Яблоков</t>
  </si>
  <si>
    <t>ТХ Лотос</t>
  </si>
  <si>
    <t>ОССЗ</t>
  </si>
  <si>
    <t>Карельский продукт</t>
  </si>
  <si>
    <t>Мерецкова 11 ТЕТРИС</t>
  </si>
  <si>
    <t xml:space="preserve"> Величина резервируемой максимальной мощности за 2 квартал 2019 г</t>
  </si>
  <si>
    <t>Резервируемая мощность,   на 01.04.19</t>
  </si>
  <si>
    <t>Резервируемая мощность,   на 01.05.19</t>
  </si>
  <si>
    <t>Резервируемая мощность,   на 01.06.19</t>
  </si>
  <si>
    <t xml:space="preserve">Средняя резервируемая мощность, за 2 кв 2019г   </t>
  </si>
  <si>
    <t>Данные об усредненной за квартал величине резервируемой максимальной мощности за 2 кв. 2019г по уровню напряжения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</si>
</sst>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</numFmts>
  <fonts count="43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0" borderId="10" xfId="0" applyNumberFormat="1" applyFont="1" applyFill="1" applyBorder="1" applyAlignment="1">
      <alignment horizontal="left"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 horizontal="left" vertical="top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1" fontId="5" fillId="0" borderId="0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2"/>
  <sheetViews>
    <sheetView tabSelected="1" zoomScalePageLayoutView="0" workbookViewId="0" topLeftCell="A1">
      <selection activeCell="B29" sqref="B29"/>
    </sheetView>
  </sheetViews>
  <sheetFormatPr defaultColWidth="9.33203125" defaultRowHeight="11.25"/>
  <cols>
    <col min="3" max="3" width="18.33203125" style="0" customWidth="1"/>
    <col min="4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43" t="s">
        <v>24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ht="11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6" spans="1:9" ht="11.25" customHeight="1">
      <c r="A6" s="45" t="s">
        <v>0</v>
      </c>
      <c r="B6" s="46"/>
      <c r="C6" s="47"/>
      <c r="D6" s="28" t="s">
        <v>1</v>
      </c>
      <c r="E6" s="28" t="s">
        <v>6</v>
      </c>
      <c r="F6" s="28" t="s">
        <v>25</v>
      </c>
      <c r="G6" s="28" t="s">
        <v>26</v>
      </c>
      <c r="H6" s="28" t="s">
        <v>27</v>
      </c>
      <c r="I6" s="28" t="s">
        <v>28</v>
      </c>
    </row>
    <row r="7" spans="1:18" ht="43.5" customHeight="1">
      <c r="A7" s="48"/>
      <c r="B7" s="49"/>
      <c r="C7" s="50"/>
      <c r="D7" s="35"/>
      <c r="E7" s="35"/>
      <c r="F7" s="35"/>
      <c r="G7" s="29"/>
      <c r="H7" s="29"/>
      <c r="I7" s="29"/>
      <c r="N7" s="1"/>
      <c r="O7" s="1"/>
      <c r="P7" s="1"/>
      <c r="Q7" s="1"/>
      <c r="R7" s="1"/>
    </row>
    <row r="8" spans="1:18" ht="11.25" customHeight="1">
      <c r="A8" s="40"/>
      <c r="B8" s="40"/>
      <c r="C8" s="40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39" t="s">
        <v>7</v>
      </c>
      <c r="B9" s="40"/>
      <c r="C9" s="40"/>
      <c r="D9" s="2" t="s">
        <v>4</v>
      </c>
      <c r="E9" s="2">
        <v>1400</v>
      </c>
      <c r="F9" s="2">
        <f>E9-Лист1!D2</f>
        <v>1146</v>
      </c>
      <c r="G9" s="2">
        <f>E9-Лист1!E2</f>
        <v>1117</v>
      </c>
      <c r="H9" s="27">
        <f>E9-Лист1!F2</f>
        <v>1146.2278537788743</v>
      </c>
      <c r="I9" s="3">
        <f>(F9+G9+H9)/3</f>
        <v>1136.409284592958</v>
      </c>
      <c r="N9" s="1"/>
      <c r="O9" s="1"/>
      <c r="P9" s="1"/>
      <c r="Q9" s="1"/>
      <c r="R9" s="1"/>
    </row>
    <row r="10" spans="1:18" ht="11.25" customHeight="1">
      <c r="A10" s="41" t="s">
        <v>17</v>
      </c>
      <c r="B10" s="42"/>
      <c r="C10" s="42"/>
      <c r="D10" s="2" t="s">
        <v>4</v>
      </c>
      <c r="E10" s="2">
        <v>1030</v>
      </c>
      <c r="F10" s="2">
        <f>E10-Лист1!D3</f>
        <v>978</v>
      </c>
      <c r="G10" s="2">
        <f>E10-Лист1!E3</f>
        <v>992</v>
      </c>
      <c r="H10" s="27">
        <f>E10-Лист1!F3</f>
        <v>978.0466472303207</v>
      </c>
      <c r="I10" s="3">
        <f aca="true" t="shared" si="0" ref="I10:I22">(F10+G10+H10)/3</f>
        <v>982.6822157434402</v>
      </c>
      <c r="N10" s="4"/>
      <c r="O10" s="5"/>
      <c r="P10" s="5"/>
      <c r="Q10" s="5"/>
      <c r="R10" s="5"/>
    </row>
    <row r="11" spans="1:18" ht="11.25" customHeight="1">
      <c r="A11" s="41" t="s">
        <v>8</v>
      </c>
      <c r="B11" s="42"/>
      <c r="C11" s="42"/>
      <c r="D11" s="2" t="s">
        <v>4</v>
      </c>
      <c r="E11" s="2">
        <v>940</v>
      </c>
      <c r="F11" s="2">
        <f>E11-Лист1!D4</f>
        <v>911</v>
      </c>
      <c r="G11" s="2">
        <f>E11-Лист1!E4</f>
        <v>917</v>
      </c>
      <c r="H11" s="27">
        <f>E11-Лист1!F4</f>
        <v>911.026014801525</v>
      </c>
      <c r="I11" s="3">
        <f t="shared" si="0"/>
        <v>913.0086716005084</v>
      </c>
      <c r="N11" s="4"/>
      <c r="O11" s="5"/>
      <c r="P11" s="5"/>
      <c r="Q11" s="5"/>
      <c r="R11" s="5"/>
    </row>
    <row r="12" spans="1:9" ht="11.25" customHeight="1">
      <c r="A12" s="41" t="s">
        <v>18</v>
      </c>
      <c r="B12" s="42"/>
      <c r="C12" s="42"/>
      <c r="D12" s="2" t="s">
        <v>4</v>
      </c>
      <c r="E12" s="2">
        <v>1195</v>
      </c>
      <c r="F12" s="2">
        <f>E12-Лист1!D5</f>
        <v>1170</v>
      </c>
      <c r="G12" s="2">
        <f>E12-Лист1!E5</f>
        <v>1168</v>
      </c>
      <c r="H12" s="27">
        <f>E12-Лист1!F5</f>
        <v>1170.0224265530387</v>
      </c>
      <c r="I12" s="3">
        <f t="shared" si="0"/>
        <v>1169.340808851013</v>
      </c>
    </row>
    <row r="13" spans="1:9" ht="11.25" customHeight="1">
      <c r="A13" s="41" t="s">
        <v>9</v>
      </c>
      <c r="B13" s="42"/>
      <c r="C13" s="42"/>
      <c r="D13" s="2" t="s">
        <v>4</v>
      </c>
      <c r="E13" s="2">
        <v>3232</v>
      </c>
      <c r="F13" s="2">
        <f>E13-Лист1!D6</f>
        <v>2923</v>
      </c>
      <c r="G13" s="2">
        <f>E13-Лист1!E6</f>
        <v>3028</v>
      </c>
      <c r="H13" s="27">
        <f>E13-Лист1!F6</f>
        <v>2923.2771921955596</v>
      </c>
      <c r="I13" s="3">
        <f t="shared" si="0"/>
        <v>2958.0923973985196</v>
      </c>
    </row>
    <row r="14" spans="1:9" ht="11.25" customHeight="1">
      <c r="A14" s="41" t="s">
        <v>10</v>
      </c>
      <c r="B14" s="42"/>
      <c r="C14" s="42"/>
      <c r="D14" s="2" t="s">
        <v>5</v>
      </c>
      <c r="E14" s="2">
        <v>10000</v>
      </c>
      <c r="F14" s="2">
        <f>E14-Лист1!D7</f>
        <v>9745</v>
      </c>
      <c r="G14" s="2">
        <f>E14-Лист1!E7</f>
        <v>9754</v>
      </c>
      <c r="H14" s="27">
        <f>E14-Лист1!F7</f>
        <v>9745.228750840995</v>
      </c>
      <c r="I14" s="3">
        <f t="shared" si="0"/>
        <v>9748.076250280332</v>
      </c>
    </row>
    <row r="15" spans="1:12" ht="11.25" customHeight="1">
      <c r="A15" s="41" t="s">
        <v>11</v>
      </c>
      <c r="B15" s="42"/>
      <c r="C15" s="42"/>
      <c r="D15" s="7" t="s">
        <v>4</v>
      </c>
      <c r="E15" s="7">
        <v>1600</v>
      </c>
      <c r="F15" s="2">
        <f>E15-Лист1!D8</f>
        <v>1353</v>
      </c>
      <c r="G15" s="2">
        <f>E15-Лист1!E8</f>
        <v>1162</v>
      </c>
      <c r="H15" s="27">
        <f>E15-Лист1!F8</f>
        <v>1353.2215743440233</v>
      </c>
      <c r="I15" s="3">
        <f t="shared" si="0"/>
        <v>1289.4071914480078</v>
      </c>
      <c r="J15" s="6"/>
      <c r="K15" s="6"/>
      <c r="L15" s="6"/>
    </row>
    <row r="16" spans="1:12" s="8" customFormat="1" ht="11.25" customHeight="1">
      <c r="A16" s="41" t="s">
        <v>19</v>
      </c>
      <c r="B16" s="42"/>
      <c r="C16" s="42"/>
      <c r="D16" s="7" t="s">
        <v>4</v>
      </c>
      <c r="E16" s="7">
        <v>810</v>
      </c>
      <c r="F16" s="2">
        <f>E16-Лист1!D9</f>
        <v>807</v>
      </c>
      <c r="G16" s="2">
        <f>E16-Лист1!E9</f>
        <v>804</v>
      </c>
      <c r="H16" s="27">
        <f>E16-Лист1!F9</f>
        <v>807.0026911863647</v>
      </c>
      <c r="I16" s="3">
        <f t="shared" si="0"/>
        <v>806.0008970621216</v>
      </c>
      <c r="J16" s="6"/>
      <c r="K16" s="6"/>
      <c r="L16" s="6"/>
    </row>
    <row r="17" spans="1:9" s="8" customFormat="1" ht="11.25" customHeight="1">
      <c r="A17" s="41" t="s">
        <v>12</v>
      </c>
      <c r="B17" s="42"/>
      <c r="C17" s="42"/>
      <c r="D17" s="7" t="s">
        <v>4</v>
      </c>
      <c r="E17" s="7">
        <v>800</v>
      </c>
      <c r="F17" s="2">
        <f>E17-Лист1!D10</f>
        <v>748</v>
      </c>
      <c r="G17" s="2">
        <f>E17-Лист1!E10</f>
        <v>754</v>
      </c>
      <c r="H17" s="27">
        <f>E17-Лист1!F10</f>
        <v>748.0466472303207</v>
      </c>
      <c r="I17" s="3">
        <f t="shared" si="0"/>
        <v>750.0155490767735</v>
      </c>
    </row>
    <row r="18" spans="1:9" s="8" customFormat="1" ht="11.25" customHeight="1">
      <c r="A18" s="36" t="s">
        <v>13</v>
      </c>
      <c r="B18" s="37"/>
      <c r="C18" s="37"/>
      <c r="D18" s="7" t="s">
        <v>4</v>
      </c>
      <c r="E18" s="7">
        <v>1030</v>
      </c>
      <c r="F18" s="2">
        <f>E18-Лист1!D11</f>
        <v>277</v>
      </c>
      <c r="G18" s="2">
        <f>E18-Лист1!E11</f>
        <v>271</v>
      </c>
      <c r="H18" s="27">
        <f>E18-Лист1!F11</f>
        <v>277.6754877775286</v>
      </c>
      <c r="I18" s="3">
        <f t="shared" si="0"/>
        <v>275.22516259250955</v>
      </c>
    </row>
    <row r="19" spans="1:9" s="8" customFormat="1" ht="11.25" customHeight="1">
      <c r="A19" s="36" t="s">
        <v>15</v>
      </c>
      <c r="B19" s="37"/>
      <c r="C19" s="37"/>
      <c r="D19" s="2" t="s">
        <v>4</v>
      </c>
      <c r="E19" s="7">
        <v>1200</v>
      </c>
      <c r="F19" s="2">
        <f>E19-Лист1!D12</f>
        <v>861</v>
      </c>
      <c r="G19" s="2">
        <f>E19-Лист1!E12</f>
        <v>869</v>
      </c>
      <c r="H19" s="27">
        <f>E19-Лист1!F12</f>
        <v>861.3041040592061</v>
      </c>
      <c r="I19" s="3">
        <f t="shared" si="0"/>
        <v>863.7680346864021</v>
      </c>
    </row>
    <row r="20" spans="1:9" s="8" customFormat="1" ht="11.25" customHeight="1">
      <c r="A20" s="39" t="s">
        <v>14</v>
      </c>
      <c r="B20" s="40"/>
      <c r="C20" s="40"/>
      <c r="D20" s="2" t="s">
        <v>4</v>
      </c>
      <c r="E20" s="2">
        <v>800</v>
      </c>
      <c r="F20" s="2">
        <f>E20-Лист1!D13</f>
        <v>713</v>
      </c>
      <c r="G20" s="2">
        <f>E20-Лист1!E13</f>
        <v>745</v>
      </c>
      <c r="H20" s="27">
        <f>E20-Лист1!F13</f>
        <v>713.078044404575</v>
      </c>
      <c r="I20" s="3">
        <f t="shared" si="0"/>
        <v>723.6926814681916</v>
      </c>
    </row>
    <row r="21" spans="1:9" s="8" customFormat="1" ht="11.25" customHeight="1">
      <c r="A21" s="36" t="s">
        <v>20</v>
      </c>
      <c r="B21" s="37"/>
      <c r="C21" s="38"/>
      <c r="D21" s="2" t="s">
        <v>4</v>
      </c>
      <c r="E21" s="2">
        <v>1359</v>
      </c>
      <c r="F21" s="2">
        <f>E21-Лист1!D14</f>
        <v>627</v>
      </c>
      <c r="G21" s="2">
        <f>E21-Лист1!E14</f>
        <v>624</v>
      </c>
      <c r="H21" s="27">
        <f>E21-Лист1!F14</f>
        <v>627.656649472976</v>
      </c>
      <c r="I21" s="3">
        <f t="shared" si="0"/>
        <v>626.2188831576586</v>
      </c>
    </row>
    <row r="22" spans="1:9" s="8" customFormat="1" ht="11.25" customHeight="1">
      <c r="A22" s="36" t="s">
        <v>21</v>
      </c>
      <c r="B22" s="37"/>
      <c r="C22" s="37"/>
      <c r="D22" s="7" t="s">
        <v>4</v>
      </c>
      <c r="E22" s="7">
        <v>2560</v>
      </c>
      <c r="F22" s="2">
        <f>E22-Лист1!D15</f>
        <v>2016</v>
      </c>
      <c r="G22" s="2">
        <f>E22-Лист1!E15</f>
        <v>2085</v>
      </c>
      <c r="H22" s="27">
        <f>E22-Лист1!F15</f>
        <v>2016.488001794124</v>
      </c>
      <c r="I22" s="3">
        <f t="shared" si="0"/>
        <v>2039.162667264708</v>
      </c>
    </row>
    <row r="23" spans="1:16" s="8" customFormat="1" ht="11.25" customHeight="1">
      <c r="A23" s="31" t="s">
        <v>23</v>
      </c>
      <c r="B23" s="32"/>
      <c r="C23" s="33"/>
      <c r="D23" s="9" t="s">
        <v>4</v>
      </c>
      <c r="E23" s="23">
        <v>1700</v>
      </c>
      <c r="F23" s="2">
        <f>E23-Лист1!D16</f>
        <v>1327</v>
      </c>
      <c r="G23" s="2">
        <f>E23-Лист1!E16</f>
        <v>1338</v>
      </c>
      <c r="H23" s="27">
        <f>E23-Лист1!F16</f>
        <v>1327.334604171339</v>
      </c>
      <c r="I23" s="24">
        <f>(F23+G23+H23)/3</f>
        <v>1330.7782013904464</v>
      </c>
      <c r="J23" s="21"/>
      <c r="K23" s="21"/>
      <c r="L23" s="21"/>
      <c r="M23" s="21"/>
      <c r="N23" s="21"/>
      <c r="O23" s="21"/>
      <c r="P23" s="21"/>
    </row>
    <row r="24" spans="1:16" s="8" customFormat="1" ht="11.25" customHeight="1">
      <c r="A24" s="31" t="s">
        <v>22</v>
      </c>
      <c r="B24" s="32"/>
      <c r="C24" s="33"/>
      <c r="D24" s="9" t="s">
        <v>4</v>
      </c>
      <c r="E24" s="23">
        <v>1230</v>
      </c>
      <c r="F24" s="2">
        <f>E24-Лист1!D17</f>
        <v>971</v>
      </c>
      <c r="G24" s="2">
        <f>E24-Лист1!E17</f>
        <v>973</v>
      </c>
      <c r="H24" s="27">
        <f>E24-Лист1!F17</f>
        <v>971.2323390894819</v>
      </c>
      <c r="I24" s="24">
        <f>(F24+G24+H24)/3</f>
        <v>971.7441130298272</v>
      </c>
      <c r="J24" s="21"/>
      <c r="K24" s="21"/>
      <c r="L24" s="21"/>
      <c r="M24" s="21"/>
      <c r="N24" s="21"/>
      <c r="O24" s="34"/>
      <c r="P24" s="34"/>
    </row>
    <row r="25" spans="1:16" s="8" customFormat="1" ht="11.25" customHeight="1">
      <c r="A25" s="31" t="s">
        <v>16</v>
      </c>
      <c r="B25" s="32"/>
      <c r="C25" s="33"/>
      <c r="D25" s="9" t="s">
        <v>4</v>
      </c>
      <c r="E25" s="23">
        <v>1630</v>
      </c>
      <c r="F25" s="2">
        <f>E25-Лист1!D18</f>
        <v>1488</v>
      </c>
      <c r="G25" s="2">
        <f>E25-Лист1!E18</f>
        <v>1456</v>
      </c>
      <c r="H25" s="27">
        <f>E25-Лист1!F18</f>
        <v>1488.1273828212604</v>
      </c>
      <c r="I25" s="24">
        <f>(F25+G25+H25)/3</f>
        <v>1477.3757942737536</v>
      </c>
      <c r="J25" s="21"/>
      <c r="K25" s="21"/>
      <c r="L25" s="21"/>
      <c r="M25" s="21"/>
      <c r="N25" s="21"/>
      <c r="O25" s="34"/>
      <c r="P25" s="34"/>
    </row>
    <row r="26" spans="3:17" s="8" customFormat="1" ht="18"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2"/>
    </row>
    <row r="27" spans="3:18" s="8" customFormat="1" ht="18">
      <c r="C27" s="10"/>
      <c r="D27" s="30" t="s">
        <v>29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3:18" s="8" customFormat="1" ht="18">
      <c r="C28" s="1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3:18" s="8" customFormat="1" ht="18">
      <c r="C29" s="10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3:9" s="8" customFormat="1" ht="12.75">
      <c r="C30" s="14"/>
      <c r="D30" s="28" t="s">
        <v>1</v>
      </c>
      <c r="E30" s="19"/>
      <c r="F30" s="28" t="str">
        <f>F6</f>
        <v>Резервируемая мощность,   на 01.04.19</v>
      </c>
      <c r="G30" s="28" t="str">
        <f>G6</f>
        <v>Резервируемая мощность,   на 01.05.19</v>
      </c>
      <c r="H30" s="28" t="str">
        <f>H6</f>
        <v>Резервируемая мощность,   на 01.06.19</v>
      </c>
      <c r="I30" s="28" t="str">
        <f>I6</f>
        <v>Средняя резервируемая мощность, за 2 кв 2019г   </v>
      </c>
    </row>
    <row r="31" spans="3:9" s="8" customFormat="1" ht="43.5" customHeight="1">
      <c r="C31" s="14"/>
      <c r="D31" s="35"/>
      <c r="E31" s="20"/>
      <c r="F31" s="35"/>
      <c r="G31" s="29"/>
      <c r="H31" s="29"/>
      <c r="I31" s="29"/>
    </row>
    <row r="32" spans="3:9" s="8" customFormat="1" ht="11.25">
      <c r="C32" s="14"/>
      <c r="D32" s="15" t="s">
        <v>3</v>
      </c>
      <c r="E32" s="15"/>
      <c r="F32" s="3"/>
      <c r="G32" s="3"/>
      <c r="H32" s="3"/>
      <c r="I32" s="3"/>
    </row>
    <row r="33" spans="3:9" s="8" customFormat="1" ht="11.25">
      <c r="C33" s="14"/>
      <c r="D33" s="16" t="s">
        <v>4</v>
      </c>
      <c r="E33" s="16"/>
      <c r="F33" s="3">
        <f>SUM(F9:F13,F15:F22)+F23+F24+F25</f>
        <v>18316</v>
      </c>
      <c r="G33" s="3">
        <f>SUM(G9:G13,G15:G22)+G23+G24+G25</f>
        <v>18303</v>
      </c>
      <c r="H33" s="3">
        <f>SUM(H9:H13,H15:H22)+H23+H24+H25</f>
        <v>18319.767660910522</v>
      </c>
      <c r="I33" s="3">
        <f>SUM(I9:I13,I15:I22)+I23+I24+I25</f>
        <v>18312.922553636843</v>
      </c>
    </row>
    <row r="34" spans="4:9" ht="11.25">
      <c r="D34" s="16" t="s">
        <v>2</v>
      </c>
      <c r="E34" s="16"/>
      <c r="F34" s="3"/>
      <c r="G34" s="3"/>
      <c r="H34" s="3"/>
      <c r="I34" s="3"/>
    </row>
    <row r="35" spans="4:9" ht="11.25">
      <c r="D35" s="16" t="s">
        <v>5</v>
      </c>
      <c r="E35" s="16"/>
      <c r="F35" s="3">
        <f>F14</f>
        <v>9745</v>
      </c>
      <c r="G35" s="3">
        <f>G14</f>
        <v>9754</v>
      </c>
      <c r="H35" s="3">
        <f>H14</f>
        <v>9745.228750840995</v>
      </c>
      <c r="I35" s="3">
        <f>I14</f>
        <v>9748.076250280332</v>
      </c>
    </row>
    <row r="42" spans="3:16" ht="15">
      <c r="C42" s="17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7"/>
      <c r="P42" s="17"/>
    </row>
  </sheetData>
  <sheetProtection/>
  <autoFilter ref="D8:D22"/>
  <mergeCells count="34">
    <mergeCell ref="A10:C10"/>
    <mergeCell ref="A11:C11"/>
    <mergeCell ref="A12:C12"/>
    <mergeCell ref="E6:E7"/>
    <mergeCell ref="A19:C19"/>
    <mergeCell ref="A3:R4"/>
    <mergeCell ref="A6:C7"/>
    <mergeCell ref="D6:D7"/>
    <mergeCell ref="I6:I7"/>
    <mergeCell ref="F6:F7"/>
    <mergeCell ref="G6:G7"/>
    <mergeCell ref="H6:H7"/>
    <mergeCell ref="A8:C8"/>
    <mergeCell ref="A9:C9"/>
    <mergeCell ref="H30:H31"/>
    <mergeCell ref="A21:C21"/>
    <mergeCell ref="A22:C22"/>
    <mergeCell ref="A20:C20"/>
    <mergeCell ref="A13:C13"/>
    <mergeCell ref="A14:C14"/>
    <mergeCell ref="A15:C15"/>
    <mergeCell ref="A16:C16"/>
    <mergeCell ref="A17:C17"/>
    <mergeCell ref="A18:C18"/>
    <mergeCell ref="I30:I31"/>
    <mergeCell ref="D27:R28"/>
    <mergeCell ref="A23:C23"/>
    <mergeCell ref="A24:C24"/>
    <mergeCell ref="A25:C25"/>
    <mergeCell ref="O24:O25"/>
    <mergeCell ref="P24:P25"/>
    <mergeCell ref="D30:D31"/>
    <mergeCell ref="F30:F31"/>
    <mergeCell ref="G30:G3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E26" sqref="E26:F28"/>
    </sheetView>
  </sheetViews>
  <sheetFormatPr defaultColWidth="9.33203125" defaultRowHeight="11.25"/>
  <sheetData>
    <row r="1" spans="1:6" ht="11.25">
      <c r="A1" s="39"/>
      <c r="B1" s="40"/>
      <c r="C1" s="40"/>
      <c r="D1">
        <v>1</v>
      </c>
      <c r="E1">
        <v>2</v>
      </c>
      <c r="F1">
        <v>3</v>
      </c>
    </row>
    <row r="2" spans="1:13" ht="11.25" customHeight="1">
      <c r="A2" s="39" t="s">
        <v>7</v>
      </c>
      <c r="B2" s="40"/>
      <c r="C2" s="40"/>
      <c r="D2">
        <v>254</v>
      </c>
      <c r="E2">
        <v>283</v>
      </c>
      <c r="F2" s="26">
        <v>253.7721462211258</v>
      </c>
      <c r="H2" s="22"/>
      <c r="I2" s="22"/>
      <c r="J2" s="22"/>
      <c r="K2" s="8"/>
      <c r="L2" s="8"/>
      <c r="M2" s="8"/>
    </row>
    <row r="3" spans="1:13" ht="11.25" customHeight="1">
      <c r="A3" s="41" t="s">
        <v>17</v>
      </c>
      <c r="B3" s="42"/>
      <c r="C3" s="42"/>
      <c r="D3">
        <v>52</v>
      </c>
      <c r="E3">
        <v>38</v>
      </c>
      <c r="F3" s="26">
        <v>51.9533527696793</v>
      </c>
      <c r="H3" s="22"/>
      <c r="I3" s="22"/>
      <c r="J3" s="22"/>
      <c r="K3" s="8"/>
      <c r="L3" s="8"/>
      <c r="M3" s="8"/>
    </row>
    <row r="4" spans="1:13" ht="11.25" customHeight="1">
      <c r="A4" s="41" t="s">
        <v>8</v>
      </c>
      <c r="B4" s="42"/>
      <c r="C4" s="42"/>
      <c r="D4">
        <v>29</v>
      </c>
      <c r="E4">
        <v>23</v>
      </c>
      <c r="F4" s="26">
        <v>28.973985198474995</v>
      </c>
      <c r="H4" s="22"/>
      <c r="I4" s="22"/>
      <c r="J4" s="22"/>
      <c r="K4" s="8"/>
      <c r="L4" s="8"/>
      <c r="M4" s="8"/>
    </row>
    <row r="5" spans="1:13" ht="11.25" customHeight="1">
      <c r="A5" s="41" t="s">
        <v>18</v>
      </c>
      <c r="B5" s="42"/>
      <c r="C5" s="42"/>
      <c r="D5">
        <v>25</v>
      </c>
      <c r="E5">
        <v>27</v>
      </c>
      <c r="F5" s="26">
        <v>24.977573446961202</v>
      </c>
      <c r="H5" s="22"/>
      <c r="I5" s="22"/>
      <c r="J5" s="22"/>
      <c r="K5" s="8"/>
      <c r="L5" s="8"/>
      <c r="M5" s="8"/>
    </row>
    <row r="6" spans="1:13" ht="11.25">
      <c r="A6" s="41" t="s">
        <v>9</v>
      </c>
      <c r="B6" s="42"/>
      <c r="C6" s="42"/>
      <c r="D6">
        <v>309</v>
      </c>
      <c r="E6">
        <v>204</v>
      </c>
      <c r="F6" s="26">
        <v>308.72280780444044</v>
      </c>
      <c r="H6" s="8"/>
      <c r="I6" s="8"/>
      <c r="J6" s="8"/>
      <c r="K6" s="8"/>
      <c r="L6" s="8"/>
      <c r="M6" s="8"/>
    </row>
    <row r="7" spans="1:13" ht="11.25" customHeight="1">
      <c r="A7" s="41" t="s">
        <v>10</v>
      </c>
      <c r="B7" s="42"/>
      <c r="C7" s="42"/>
      <c r="D7">
        <v>255</v>
      </c>
      <c r="E7">
        <v>246</v>
      </c>
      <c r="F7" s="26">
        <v>254.77124915900424</v>
      </c>
      <c r="H7" s="8"/>
      <c r="I7" s="8"/>
      <c r="J7" s="8"/>
      <c r="K7" s="8"/>
      <c r="L7" s="8"/>
      <c r="M7" s="8"/>
    </row>
    <row r="8" spans="1:13" ht="11.25">
      <c r="A8" s="41" t="s">
        <v>11</v>
      </c>
      <c r="B8" s="42"/>
      <c r="C8" s="42"/>
      <c r="D8">
        <v>247</v>
      </c>
      <c r="E8">
        <v>438</v>
      </c>
      <c r="F8" s="26">
        <v>246.77842565597666</v>
      </c>
      <c r="H8" s="8"/>
      <c r="I8" s="8"/>
      <c r="J8" s="8"/>
      <c r="K8" s="8"/>
      <c r="L8" s="8"/>
      <c r="M8" s="8"/>
    </row>
    <row r="9" spans="1:13" ht="11.25" customHeight="1">
      <c r="A9" s="41" t="s">
        <v>19</v>
      </c>
      <c r="B9" s="42"/>
      <c r="C9" s="42"/>
      <c r="D9">
        <v>3</v>
      </c>
      <c r="E9">
        <v>6</v>
      </c>
      <c r="F9" s="26">
        <v>2.9973088136353443</v>
      </c>
      <c r="H9" s="8"/>
      <c r="I9" s="8"/>
      <c r="J9" s="8"/>
      <c r="K9" s="8"/>
      <c r="L9" s="8"/>
      <c r="M9" s="8"/>
    </row>
    <row r="10" spans="1:13" ht="11.25" customHeight="1">
      <c r="A10" s="41" t="s">
        <v>12</v>
      </c>
      <c r="B10" s="42"/>
      <c r="C10" s="42"/>
      <c r="D10">
        <v>52</v>
      </c>
      <c r="E10">
        <v>46</v>
      </c>
      <c r="F10" s="26">
        <v>51.9533527696793</v>
      </c>
      <c r="H10" s="8"/>
      <c r="I10" s="8"/>
      <c r="J10" s="8"/>
      <c r="K10" s="8"/>
      <c r="L10" s="8"/>
      <c r="M10" s="8"/>
    </row>
    <row r="11" spans="1:13" ht="11.25" customHeight="1">
      <c r="A11" s="36" t="s">
        <v>13</v>
      </c>
      <c r="B11" s="37"/>
      <c r="C11" s="37"/>
      <c r="D11" s="25">
        <v>753</v>
      </c>
      <c r="E11">
        <v>759</v>
      </c>
      <c r="F11" s="26">
        <v>752.3245122224714</v>
      </c>
      <c r="H11" s="8"/>
      <c r="I11" s="8"/>
      <c r="J11" s="8"/>
      <c r="K11" s="8"/>
      <c r="L11" s="8"/>
      <c r="M11" s="8"/>
    </row>
    <row r="12" spans="1:13" ht="11.25">
      <c r="A12" s="36" t="s">
        <v>15</v>
      </c>
      <c r="B12" s="37"/>
      <c r="C12" s="37"/>
      <c r="D12">
        <v>339</v>
      </c>
      <c r="E12">
        <v>331</v>
      </c>
      <c r="F12" s="26">
        <v>338.6958959407939</v>
      </c>
      <c r="H12" s="8"/>
      <c r="I12" s="8"/>
      <c r="J12" s="8"/>
      <c r="K12" s="8"/>
      <c r="L12" s="8"/>
      <c r="M12" s="8"/>
    </row>
    <row r="13" spans="1:13" ht="11.25">
      <c r="A13" s="39" t="s">
        <v>14</v>
      </c>
      <c r="B13" s="40"/>
      <c r="C13" s="40"/>
      <c r="D13">
        <v>87</v>
      </c>
      <c r="E13">
        <v>55</v>
      </c>
      <c r="F13" s="26">
        <v>86.92195559542498</v>
      </c>
      <c r="H13" s="8"/>
      <c r="I13" s="8"/>
      <c r="J13" s="8"/>
      <c r="K13" s="8"/>
      <c r="L13" s="8"/>
      <c r="M13" s="8"/>
    </row>
    <row r="14" spans="1:13" ht="11.25" customHeight="1">
      <c r="A14" s="36" t="s">
        <v>20</v>
      </c>
      <c r="B14" s="37"/>
      <c r="C14" s="37"/>
      <c r="D14">
        <v>732</v>
      </c>
      <c r="E14">
        <v>735</v>
      </c>
      <c r="F14" s="26">
        <v>731.343350527024</v>
      </c>
      <c r="H14" s="8"/>
      <c r="I14" s="8"/>
      <c r="J14" s="8"/>
      <c r="K14" s="8"/>
      <c r="L14" s="8"/>
      <c r="M14" s="8"/>
    </row>
    <row r="15" spans="1:13" ht="11.25" customHeight="1">
      <c r="A15" s="36" t="s">
        <v>21</v>
      </c>
      <c r="B15" s="37"/>
      <c r="C15" s="37"/>
      <c r="D15">
        <v>544</v>
      </c>
      <c r="E15">
        <v>475</v>
      </c>
      <c r="F15" s="26">
        <v>543.5119982058758</v>
      </c>
      <c r="H15" s="8"/>
      <c r="I15" s="8"/>
      <c r="J15" s="8"/>
      <c r="K15" s="8"/>
      <c r="L15" s="8"/>
      <c r="M15" s="8"/>
    </row>
    <row r="16" spans="1:13" ht="11.25">
      <c r="A16" s="31" t="s">
        <v>23</v>
      </c>
      <c r="B16" s="32"/>
      <c r="C16" s="33"/>
      <c r="D16">
        <v>373</v>
      </c>
      <c r="E16">
        <v>362</v>
      </c>
      <c r="F16" s="26">
        <v>372.66539582866113</v>
      </c>
      <c r="H16" s="8"/>
      <c r="I16" s="8"/>
      <c r="J16" s="8"/>
      <c r="K16" s="8"/>
      <c r="L16" s="8"/>
      <c r="M16" s="8"/>
    </row>
    <row r="17" spans="1:13" ht="11.25">
      <c r="A17" s="31" t="s">
        <v>22</v>
      </c>
      <c r="B17" s="32"/>
      <c r="C17" s="33"/>
      <c r="D17">
        <v>259</v>
      </c>
      <c r="E17">
        <v>257</v>
      </c>
      <c r="F17" s="26">
        <v>258.76766091051803</v>
      </c>
      <c r="H17" s="8"/>
      <c r="I17" s="8"/>
      <c r="J17" s="8"/>
      <c r="K17" s="8"/>
      <c r="L17" s="8"/>
      <c r="M17" s="8"/>
    </row>
    <row r="18" spans="1:13" ht="11.25">
      <c r="A18" s="31" t="s">
        <v>16</v>
      </c>
      <c r="B18" s="32"/>
      <c r="C18" s="33"/>
      <c r="D18">
        <v>142</v>
      </c>
      <c r="E18">
        <v>174</v>
      </c>
      <c r="F18" s="26">
        <v>141.87261717873963</v>
      </c>
      <c r="H18" s="8"/>
      <c r="I18" s="8"/>
      <c r="J18" s="8"/>
      <c r="K18" s="8"/>
      <c r="L18" s="8"/>
      <c r="M18" s="8"/>
    </row>
  </sheetData>
  <sheetProtection/>
  <mergeCells count="18">
    <mergeCell ref="A12:C12"/>
    <mergeCell ref="A13:C13"/>
    <mergeCell ref="A14:C14"/>
    <mergeCell ref="A7:C7"/>
    <mergeCell ref="A8:C8"/>
    <mergeCell ref="A9:C9"/>
    <mergeCell ref="A10:C10"/>
    <mergeCell ref="A11:C11"/>
    <mergeCell ref="A16:C16"/>
    <mergeCell ref="A17:C17"/>
    <mergeCell ref="A18:C18"/>
    <mergeCell ref="A1:C1"/>
    <mergeCell ref="A2:C2"/>
    <mergeCell ref="A3:C3"/>
    <mergeCell ref="A4:C4"/>
    <mergeCell ref="A5:C5"/>
    <mergeCell ref="A6:C6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ES\k.bogomolova (WST-KIR-198)</cp:lastModifiedBy>
  <dcterms:created xsi:type="dcterms:W3CDTF">2016-06-29T12:51:32Z</dcterms:created>
  <dcterms:modified xsi:type="dcterms:W3CDTF">2019-06-26T07:51:09Z</dcterms:modified>
  <cp:category/>
  <cp:version/>
  <cp:contentType/>
  <cp:contentStatus/>
</cp:coreProperties>
</file>