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1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ES\e.novitskaya (WST-NEG-028)</author>
    <author>ES\y.boldyreva (WST-NEG-022)</author>
  </authors>
  <commentList>
    <comment ref="C5" authorId="0">
      <text>
        <r>
          <rPr>
            <b/>
            <sz val="8"/>
            <rFont val="Tahoma"/>
            <family val="2"/>
          </rPr>
          <t>ES\e.novitskaya (WST-NEG-028): ФАКТ</t>
        </r>
      </text>
    </comment>
    <comment ref="C8" authorId="1">
      <text>
        <r>
          <rPr>
            <b/>
            <sz val="9"/>
            <rFont val="Tahoma"/>
            <family val="2"/>
          </rPr>
          <t>ES\y.boldyreva (WST-NEG-022): ФАКТ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D8" authorId="1">
      <text>
        <r>
          <rPr>
            <b/>
            <sz val="9"/>
            <rFont val="Tahoma"/>
            <family val="2"/>
          </rPr>
          <t>ES\y.boldyreva (WST-NEG-022):ФАКТ</t>
        </r>
      </text>
    </comment>
    <comment ref="E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E8" authorId="1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K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L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L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M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M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N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  <comment ref="N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  <comment ref="F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F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
</t>
        </r>
      </text>
    </comment>
    <comment ref="I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I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  <comment ref="J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</commentList>
</comments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<sst xmlns="http://schemas.openxmlformats.org/spreadsheetml/2006/main" count="26" uniqueCount="22">
  <si>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</si>
  <si>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</si>
  <si>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</si>
  <si>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</si>
  <si>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</si>
  <si>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</si>
  <si>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</si>
  <si>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</si>
  <si>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</si>
  <si>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</si>
  <si>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</si>
  <si>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</si>
  <si>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</si>
  <si>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</si>
  <si>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</si>
  <si>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</si>
  <si>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</si>
  <si>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</si>
  <si>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</si>
  <si>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</si>
  <si>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2021 год</t>
  </si>
  <si>
    <t>АО "ОРЭС - Петрозаводск"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</si>
</sst>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  <numFmt numFmtId="185" formatCode="_-* #,##0_р_._-;\-* #,##0_р_._-;_-* &quot;-&quot;??_р_._-;_-@_-"/>
    <numFmt numFmtId="186" formatCode="0.0000000"/>
    <numFmt numFmtId="187" formatCode="_-* #,##0.00000_р_._-;\-* #,##0.000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2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181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176" fontId="0" fillId="33" borderId="10" xfId="59" applyNumberFormat="1" applyFont="1" applyFill="1" applyBorder="1" applyAlignment="1">
      <alignment horizontal="center" vertical="center"/>
    </xf>
    <xf numFmtId="176" fontId="32" fillId="33" borderId="10" xfId="59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horizontal="center" vertical="center" wrapText="1"/>
    </xf>
    <xf numFmtId="171" fontId="23" fillId="33" borderId="10" xfId="59" applyNumberFormat="1" applyFont="1" applyFill="1" applyBorder="1" applyAlignment="1">
      <alignment horizontal="center" vertical="center"/>
    </xf>
    <xf numFmtId="171" fontId="22" fillId="33" borderId="10" xfId="59" applyFont="1" applyFill="1" applyBorder="1" applyAlignment="1">
      <alignment horizontal="center" vertical="center"/>
    </xf>
    <xf numFmtId="172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6" fontId="22" fillId="33" borderId="10" xfId="59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78" fontId="0" fillId="0" borderId="0" xfId="0" applyNumberFormat="1" applyAlignment="1">
      <alignment/>
    </xf>
    <xf numFmtId="171" fontId="22" fillId="33" borderId="10" xfId="59" applyNumberFormat="1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32" fillId="0" borderId="11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181" fontId="32" fillId="0" borderId="0" xfId="0" applyNumberFormat="1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8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5.28125" style="2" customWidth="1"/>
    <col min="4" max="4" width="15.7109375" style="2" bestFit="1" customWidth="1"/>
    <col min="5" max="5" width="16.8515625" style="2" customWidth="1"/>
    <col min="6" max="6" width="15.57421875" style="2" customWidth="1"/>
    <col min="7" max="7" width="14.421875" style="2" customWidth="1"/>
    <col min="8" max="8" width="14.28125" style="2" customWidth="1"/>
    <col min="9" max="11" width="14.421875" style="2" customWidth="1"/>
    <col min="12" max="12" width="15.8515625" style="2" customWidth="1"/>
    <col min="13" max="13" width="15.7109375" style="2" customWidth="1"/>
    <col min="14" max="14" width="16.00390625" style="2" customWidth="1"/>
    <col min="15" max="15" width="17.421875" style="2" customWidth="1"/>
    <col min="16" max="16" width="9.140625" style="2" customWidth="1"/>
    <col min="17" max="17" width="10.00390625" style="2" bestFit="1" customWidth="1"/>
    <col min="18" max="18" width="10.57421875" style="2" bestFit="1" customWidth="1"/>
    <col min="19" max="16384" width="9.140625" style="2" customWidth="1"/>
  </cols>
  <sheetData>
    <row r="1" spans="1:15" ht="15">
      <c r="A1" s="2" t="s">
        <v>19</v>
      </c>
      <c r="O1" s="25" t="s">
        <v>21</v>
      </c>
    </row>
    <row r="2" ht="15"/>
    <row r="3" spans="1:15" ht="15">
      <c r="A3" s="3"/>
      <c r="B3" s="1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9" t="s">
        <v>20</v>
      </c>
    </row>
    <row r="4" spans="1:15" ht="30" customHeight="1">
      <c r="A4" s="26" t="s">
        <v>15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8" ht="48" customHeight="1">
      <c r="A5" s="6" t="s">
        <v>14</v>
      </c>
      <c r="B5" s="8" t="s">
        <v>12</v>
      </c>
      <c r="C5" s="10">
        <v>12258.661999999997</v>
      </c>
      <c r="D5" s="10">
        <v>9464.492000000013</v>
      </c>
      <c r="E5" s="10">
        <v>12194.019</v>
      </c>
      <c r="F5" s="10">
        <v>5733.848999999987</v>
      </c>
      <c r="G5" s="10">
        <v>4526.484000000011</v>
      </c>
      <c r="H5" s="10">
        <v>851.4430000000139</v>
      </c>
      <c r="I5" s="10">
        <v>2899.666</v>
      </c>
      <c r="J5" s="10">
        <v>5647.277999999998</v>
      </c>
      <c r="K5" s="10"/>
      <c r="L5" s="10"/>
      <c r="M5" s="10"/>
      <c r="N5" s="10"/>
      <c r="O5" s="11">
        <f>SUM(C5:N5)</f>
        <v>53575.89300000002</v>
      </c>
      <c r="P5" s="5"/>
      <c r="R5" s="22"/>
    </row>
    <row r="6" spans="1:15" ht="60">
      <c r="A6" s="12" t="s">
        <v>16</v>
      </c>
      <c r="B6" s="13" t="s">
        <v>17</v>
      </c>
      <c r="C6" s="14">
        <v>15967.69181</v>
      </c>
      <c r="D6" s="14">
        <v>13226.70329</v>
      </c>
      <c r="E6" s="14">
        <v>16489.72801</v>
      </c>
      <c r="F6" s="14">
        <v>7037.49691</v>
      </c>
      <c r="G6" s="14">
        <v>5575.01686</v>
      </c>
      <c r="H6" s="14">
        <v>1117.50872</v>
      </c>
      <c r="I6" s="14">
        <v>5910.48199</v>
      </c>
      <c r="J6" s="14">
        <f>I6/I5*J5</f>
        <v>11511.02744644494</v>
      </c>
      <c r="K6" s="14"/>
      <c r="L6" s="14"/>
      <c r="M6" s="14"/>
      <c r="N6" s="14"/>
      <c r="O6" s="15">
        <f>SUM(C6:N6)</f>
        <v>76835.65503644495</v>
      </c>
    </row>
    <row r="7" spans="1:15" ht="15">
      <c r="A7" s="29" t="s">
        <v>13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</row>
    <row r="8" spans="1:18" ht="60">
      <c r="A8" s="12" t="s">
        <v>14</v>
      </c>
      <c r="B8" s="13" t="s">
        <v>12</v>
      </c>
      <c r="C8" s="16">
        <v>222.8589999999998</v>
      </c>
      <c r="D8" s="17">
        <v>154.99800000000027</v>
      </c>
      <c r="E8" s="18">
        <v>57.41599999999994</v>
      </c>
      <c r="F8" s="18">
        <v>52.80300000000011</v>
      </c>
      <c r="G8" s="18">
        <v>45.067999999999984</v>
      </c>
      <c r="H8" s="18">
        <v>-342.1239999999999</v>
      </c>
      <c r="I8" s="18">
        <v>9.283000000000015</v>
      </c>
      <c r="J8" s="18">
        <v>190.59899999999993</v>
      </c>
      <c r="K8" s="18"/>
      <c r="L8" s="18"/>
      <c r="M8" s="24"/>
      <c r="N8" s="18"/>
      <c r="O8" s="19">
        <f>SUM(C8:N8)</f>
        <v>390.90200000000016</v>
      </c>
      <c r="R8" s="21"/>
    </row>
    <row r="9" spans="1:15" ht="45">
      <c r="A9" s="12" t="s">
        <v>16</v>
      </c>
      <c r="B9" s="13" t="s">
        <v>17</v>
      </c>
      <c r="C9" s="20">
        <v>341.35937</v>
      </c>
      <c r="D9" s="20">
        <v>294.47884</v>
      </c>
      <c r="E9" s="20">
        <v>82.4999</v>
      </c>
      <c r="F9" s="20">
        <v>70.61494</v>
      </c>
      <c r="G9" s="20">
        <v>66.15316</v>
      </c>
      <c r="H9" s="20">
        <v>0</v>
      </c>
      <c r="I9" s="20">
        <v>0</v>
      </c>
      <c r="J9" s="20">
        <f>G9/G8*J8</f>
        <v>279.7711489935209</v>
      </c>
      <c r="K9" s="20"/>
      <c r="L9" s="20"/>
      <c r="M9" s="20"/>
      <c r="N9" s="20"/>
      <c r="O9" s="23">
        <f>SUM(C9:N9)</f>
        <v>1134.8773589935208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45.75" customHeight="1" hidden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</sheetData>
  <sheetProtection/>
  <mergeCells count="3">
    <mergeCell ref="A4:O4"/>
    <mergeCell ref="A7:O7"/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2021-08-25T08:39:24Z</dcterms:modified>
  <cp:category/>
  <cp:version/>
  <cp:contentType/>
  <cp:contentStatus/>
</cp:coreProperties>
</file>