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4 кв на сервер " sheetId="1" r:id="rId1"/>
    <sheet name="Лист1" sheetId="2" r:id="rId2"/>
  </sheets>
  <definedNames>
    <definedName name="_xlnm._FilterDatabase" localSheetId="0" hidden="1">'4 кв на сервер '!$D$8:$D$22</definedName>
  </definedNames>
  <calcPr fullCalcOnLoad="1"/>
</workbook>
</file>

<file path=xl/sharedStrings.xml><?xml version="1.0" encoding="utf-8"?>
<sst xmlns="http://schemas.openxmlformats.org/spreadsheetml/2006/main" count="65" uniqueCount="30">
  <si>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</si>
  <si>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</si>
  <si>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</si>
  <si>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</si>
  <si>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</si>
  <si>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</si>
  <si>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</si>
  <si>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МАГ</t>
  </si>
  <si>
    <t>Рыбокомбинат</t>
  </si>
  <si>
    <t>Петромика</t>
  </si>
  <si>
    <t>ОТЗ</t>
  </si>
  <si>
    <t>Славмо</t>
  </si>
  <si>
    <t>Карелглавснаб</t>
  </si>
  <si>
    <t>Русский Лесной Альянс</t>
  </si>
  <si>
    <t>БытМаш</t>
  </si>
  <si>
    <t>ИП Янгиров</t>
  </si>
  <si>
    <t>Ремонтно механический завод</t>
  </si>
  <si>
    <t>БЕТОКОН</t>
  </si>
  <si>
    <t>АРЧЕ</t>
  </si>
  <si>
    <t>Яблоков</t>
  </si>
  <si>
    <t>ТХ Лотос</t>
  </si>
  <si>
    <t>ОССЗ</t>
  </si>
  <si>
    <t>Карельский продукт</t>
  </si>
  <si>
    <t>Мерецкова 11 ТЕТРИС</t>
  </si>
  <si>
    <t xml:space="preserve"> Величина резервируемой максимальной мощности за 4 квартал 2020 г</t>
  </si>
  <si>
    <t>Резервируемая мощность,   на 01.10.20</t>
  </si>
  <si>
    <t>Резервируемая мощность,   на 01.11.20</t>
  </si>
  <si>
    <t>Резервируемая мощность,   на 01.12.20</t>
  </si>
  <si>
    <t xml:space="preserve">Средняя резервируемая мощность, за 4 кв 2020г   </t>
  </si>
  <si>
    <t>Данные об усредненной за квартал величине резервируемой максимальной мощности за 4 кв. 2020г по уровню напряжения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</si>
</sst>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</numFmts>
  <fonts count="45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3" fontId="0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1" fontId="0" fillId="34" borderId="0" xfId="0" applyNumberFormat="1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2"/>
  <sheetViews>
    <sheetView tabSelected="1" zoomScalePageLayoutView="0" workbookViewId="0" topLeftCell="A1">
      <selection activeCell="K8" sqref="K8"/>
    </sheetView>
  </sheetViews>
  <sheetFormatPr defaultColWidth="9.33203125" defaultRowHeight="11.25"/>
  <cols>
    <col min="3" max="3" width="18.33203125" style="0" customWidth="1"/>
    <col min="4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40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ht="11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6" spans="1:9" ht="11.25" customHeight="1">
      <c r="A6" s="42" t="s">
        <v>0</v>
      </c>
      <c r="B6" s="43"/>
      <c r="C6" s="44"/>
      <c r="D6" s="28" t="s">
        <v>1</v>
      </c>
      <c r="E6" s="28" t="s">
        <v>6</v>
      </c>
      <c r="F6" s="28" t="s">
        <v>25</v>
      </c>
      <c r="G6" s="28" t="s">
        <v>26</v>
      </c>
      <c r="H6" s="28" t="s">
        <v>27</v>
      </c>
      <c r="I6" s="28" t="s">
        <v>28</v>
      </c>
    </row>
    <row r="7" spans="1:18" ht="43.5" customHeight="1">
      <c r="A7" s="45"/>
      <c r="B7" s="46"/>
      <c r="C7" s="47"/>
      <c r="D7" s="29"/>
      <c r="E7" s="29"/>
      <c r="F7" s="29"/>
      <c r="G7" s="31"/>
      <c r="H7" s="31"/>
      <c r="I7" s="31"/>
      <c r="N7" s="1"/>
      <c r="O7" s="1"/>
      <c r="P7" s="1"/>
      <c r="Q7" s="1"/>
      <c r="R7" s="1"/>
    </row>
    <row r="8" spans="1:18" ht="11.25" customHeight="1">
      <c r="A8" s="34"/>
      <c r="B8" s="34"/>
      <c r="C8" s="34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35" t="s">
        <v>7</v>
      </c>
      <c r="B9" s="34"/>
      <c r="C9" s="34"/>
      <c r="D9" s="2" t="s">
        <v>4</v>
      </c>
      <c r="E9" s="16">
        <v>1400</v>
      </c>
      <c r="F9" s="16">
        <f>E9-Лист1!D2</f>
        <v>1139</v>
      </c>
      <c r="G9" s="16">
        <f>E9-Лист1!E2</f>
        <v>1049</v>
      </c>
      <c r="H9" s="51">
        <f>E9-Лист1!F2</f>
        <v>1077.8947368421052</v>
      </c>
      <c r="I9" s="3">
        <f>(F9+G9+H9)/3</f>
        <v>1088.6315789473683</v>
      </c>
      <c r="N9" s="1"/>
      <c r="O9" s="1"/>
      <c r="P9" s="1"/>
      <c r="Q9" s="1"/>
      <c r="R9" s="1"/>
    </row>
    <row r="10" spans="1:18" ht="11.25" customHeight="1">
      <c r="A10" s="32" t="s">
        <v>17</v>
      </c>
      <c r="B10" s="33"/>
      <c r="C10" s="33"/>
      <c r="D10" s="2" t="s">
        <v>4</v>
      </c>
      <c r="E10" s="16">
        <v>1030</v>
      </c>
      <c r="F10" s="16">
        <f>E10-Лист1!D3</f>
        <v>977</v>
      </c>
      <c r="G10" s="16">
        <f>E10-Лист1!E3</f>
        <v>954</v>
      </c>
      <c r="H10" s="51">
        <f>E10-Лист1!F3</f>
        <v>962.1052631578948</v>
      </c>
      <c r="I10" s="3">
        <f aca="true" t="shared" si="0" ref="I10:I22">(F10+G10+H10)/3</f>
        <v>964.3684210526317</v>
      </c>
      <c r="N10" s="4"/>
      <c r="O10" s="5"/>
      <c r="P10" s="5"/>
      <c r="Q10" s="5"/>
      <c r="R10" s="5"/>
    </row>
    <row r="11" spans="1:18" ht="11.25" customHeight="1">
      <c r="A11" s="32" t="s">
        <v>8</v>
      </c>
      <c r="B11" s="33"/>
      <c r="C11" s="33"/>
      <c r="D11" s="2" t="s">
        <v>4</v>
      </c>
      <c r="E11" s="16">
        <v>940</v>
      </c>
      <c r="F11" s="16">
        <f>E11-Лист1!D4</f>
        <v>923</v>
      </c>
      <c r="G11" s="16">
        <f>E11-Лист1!E4</f>
        <v>920</v>
      </c>
      <c r="H11" s="51">
        <f>E11-Лист1!F4</f>
        <v>920.5263157894736</v>
      </c>
      <c r="I11" s="3">
        <f t="shared" si="0"/>
        <v>921.1754385964913</v>
      </c>
      <c r="N11" s="4"/>
      <c r="O11" s="5"/>
      <c r="P11" s="5"/>
      <c r="Q11" s="5"/>
      <c r="R11" s="5"/>
    </row>
    <row r="12" spans="1:9" ht="11.25" customHeight="1">
      <c r="A12" s="32" t="s">
        <v>18</v>
      </c>
      <c r="B12" s="33"/>
      <c r="C12" s="33"/>
      <c r="D12" s="2" t="s">
        <v>4</v>
      </c>
      <c r="E12" s="16">
        <v>1195</v>
      </c>
      <c r="F12" s="16">
        <f>E12-Лист1!D5</f>
        <v>1153</v>
      </c>
      <c r="G12" s="16">
        <f>E12-Лист1!E5</f>
        <v>1149</v>
      </c>
      <c r="H12" s="51">
        <f>E12-Лист1!F5</f>
        <v>1148.6842105263158</v>
      </c>
      <c r="I12" s="3">
        <f t="shared" si="0"/>
        <v>1150.2280701754387</v>
      </c>
    </row>
    <row r="13" spans="1:9" ht="11.25" customHeight="1">
      <c r="A13" s="32" t="s">
        <v>9</v>
      </c>
      <c r="B13" s="33"/>
      <c r="C13" s="33"/>
      <c r="D13" s="2" t="s">
        <v>4</v>
      </c>
      <c r="E13" s="16">
        <v>3232</v>
      </c>
      <c r="F13" s="16">
        <f>E13-Лист1!D6</f>
        <v>2903</v>
      </c>
      <c r="G13" s="16">
        <f>E13-Лист1!E6</f>
        <v>2790</v>
      </c>
      <c r="H13" s="51">
        <f>E13-Лист1!F6</f>
        <v>2730</v>
      </c>
      <c r="I13" s="3">
        <f t="shared" si="0"/>
        <v>2807.6666666666665</v>
      </c>
    </row>
    <row r="14" spans="1:9" ht="11.25" customHeight="1">
      <c r="A14" s="32" t="s">
        <v>10</v>
      </c>
      <c r="B14" s="33"/>
      <c r="C14" s="33"/>
      <c r="D14" s="2" t="s">
        <v>5</v>
      </c>
      <c r="E14" s="16">
        <v>10000</v>
      </c>
      <c r="F14" s="16">
        <f>E14-Лист1!D7</f>
        <v>9713</v>
      </c>
      <c r="G14" s="16">
        <f>E14-Лист1!E7</f>
        <v>9648</v>
      </c>
      <c r="H14" s="51">
        <f>E14-Лист1!F7</f>
        <v>9663.684210526315</v>
      </c>
      <c r="I14" s="3">
        <f t="shared" si="0"/>
        <v>9674.894736842105</v>
      </c>
    </row>
    <row r="15" spans="1:12" ht="11.25" customHeight="1">
      <c r="A15" s="32" t="s">
        <v>11</v>
      </c>
      <c r="B15" s="33"/>
      <c r="C15" s="33"/>
      <c r="D15" s="7" t="s">
        <v>4</v>
      </c>
      <c r="E15" s="52">
        <v>1600</v>
      </c>
      <c r="F15" s="16">
        <f>E15-Лист1!D8</f>
        <v>1280</v>
      </c>
      <c r="G15" s="16">
        <f>E15-Лист1!E8</f>
        <v>1366</v>
      </c>
      <c r="H15" s="51">
        <f>E15-Лист1!F8</f>
        <v>1308.421052631579</v>
      </c>
      <c r="I15" s="3">
        <f t="shared" si="0"/>
        <v>1318.140350877193</v>
      </c>
      <c r="J15" s="6"/>
      <c r="K15" s="6"/>
      <c r="L15" s="6"/>
    </row>
    <row r="16" spans="1:12" s="8" customFormat="1" ht="11.25" customHeight="1">
      <c r="A16" s="32" t="s">
        <v>19</v>
      </c>
      <c r="B16" s="33"/>
      <c r="C16" s="33"/>
      <c r="D16" s="7" t="s">
        <v>4</v>
      </c>
      <c r="E16" s="52">
        <v>810</v>
      </c>
      <c r="F16" s="16">
        <f>E16-Лист1!D9</f>
        <v>802</v>
      </c>
      <c r="G16" s="16">
        <f>E16-Лист1!E9</f>
        <v>798</v>
      </c>
      <c r="H16" s="51">
        <f>E16-Лист1!F9</f>
        <v>799.4736842105264</v>
      </c>
      <c r="I16" s="3">
        <f t="shared" si="0"/>
        <v>799.8245614035087</v>
      </c>
      <c r="J16" s="6"/>
      <c r="K16" s="6"/>
      <c r="L16" s="6"/>
    </row>
    <row r="17" spans="1:9" s="8" customFormat="1" ht="11.25" customHeight="1">
      <c r="A17" s="32" t="s">
        <v>12</v>
      </c>
      <c r="B17" s="33"/>
      <c r="C17" s="33"/>
      <c r="D17" s="7" t="s">
        <v>4</v>
      </c>
      <c r="E17" s="52">
        <v>800</v>
      </c>
      <c r="F17" s="16">
        <f>E17-Лист1!D10</f>
        <v>765</v>
      </c>
      <c r="G17" s="16">
        <f>E17-Лист1!E10</f>
        <v>753</v>
      </c>
      <c r="H17" s="51">
        <f>E17-Лист1!F10</f>
        <v>756.8421052631579</v>
      </c>
      <c r="I17" s="3">
        <f t="shared" si="0"/>
        <v>758.280701754386</v>
      </c>
    </row>
    <row r="18" spans="1:9" s="8" customFormat="1" ht="11.25" customHeight="1">
      <c r="A18" s="37" t="s">
        <v>13</v>
      </c>
      <c r="B18" s="38"/>
      <c r="C18" s="38"/>
      <c r="D18" s="7" t="s">
        <v>4</v>
      </c>
      <c r="E18" s="52">
        <v>1030</v>
      </c>
      <c r="F18" s="16">
        <f>E18-Лист1!D11</f>
        <v>1028</v>
      </c>
      <c r="G18" s="16">
        <f>E18-Лист1!E11</f>
        <v>1028</v>
      </c>
      <c r="H18" s="51">
        <f>E18-Лист1!F11</f>
        <v>1027.8947368421052</v>
      </c>
      <c r="I18" s="3">
        <f t="shared" si="0"/>
        <v>1027.9649122807016</v>
      </c>
    </row>
    <row r="19" spans="1:9" s="8" customFormat="1" ht="11.25" customHeight="1">
      <c r="A19" s="37" t="s">
        <v>15</v>
      </c>
      <c r="B19" s="38"/>
      <c r="C19" s="38"/>
      <c r="D19" s="2" t="s">
        <v>4</v>
      </c>
      <c r="E19" s="52">
        <v>1200</v>
      </c>
      <c r="F19" s="16">
        <f>E19-Лист1!D12</f>
        <v>875</v>
      </c>
      <c r="G19" s="16">
        <f>E19-Лист1!E12</f>
        <v>908</v>
      </c>
      <c r="H19" s="51">
        <f>E19-Лист1!F12</f>
        <v>875.2631578947369</v>
      </c>
      <c r="I19" s="3">
        <f t="shared" si="0"/>
        <v>886.0877192982456</v>
      </c>
    </row>
    <row r="20" spans="1:9" s="8" customFormat="1" ht="11.25" customHeight="1">
      <c r="A20" s="35" t="s">
        <v>14</v>
      </c>
      <c r="B20" s="34"/>
      <c r="C20" s="34"/>
      <c r="D20" s="2" t="s">
        <v>4</v>
      </c>
      <c r="E20" s="16">
        <v>800</v>
      </c>
      <c r="F20" s="16">
        <f>E20-Лист1!D13</f>
        <v>765</v>
      </c>
      <c r="G20" s="16">
        <f>E20-Лист1!E13</f>
        <v>764</v>
      </c>
      <c r="H20" s="51">
        <f>E20-Лист1!F13</f>
        <v>762.6315789473684</v>
      </c>
      <c r="I20" s="3">
        <f t="shared" si="0"/>
        <v>763.8771929824561</v>
      </c>
    </row>
    <row r="21" spans="1:9" s="8" customFormat="1" ht="11.25" customHeight="1">
      <c r="A21" s="37" t="s">
        <v>20</v>
      </c>
      <c r="B21" s="38"/>
      <c r="C21" s="39"/>
      <c r="D21" s="2" t="s">
        <v>4</v>
      </c>
      <c r="E21" s="16">
        <v>1359</v>
      </c>
      <c r="F21" s="16">
        <f>E21-Лист1!D14</f>
        <v>1191</v>
      </c>
      <c r="G21" s="16">
        <f>E21-Лист1!E14</f>
        <v>1149</v>
      </c>
      <c r="H21" s="51">
        <f>E21-Лист1!F14</f>
        <v>1160.0526315789473</v>
      </c>
      <c r="I21" s="3">
        <f t="shared" si="0"/>
        <v>1166.6842105263158</v>
      </c>
    </row>
    <row r="22" spans="1:9" s="8" customFormat="1" ht="11.25" customHeight="1">
      <c r="A22" s="37" t="s">
        <v>21</v>
      </c>
      <c r="B22" s="38"/>
      <c r="C22" s="38"/>
      <c r="D22" s="7" t="s">
        <v>4</v>
      </c>
      <c r="E22" s="52">
        <v>2560</v>
      </c>
      <c r="F22" s="16">
        <f>E22-Лист1!D15</f>
        <v>2113</v>
      </c>
      <c r="G22" s="16">
        <f>E22-Лист1!E15</f>
        <v>1984</v>
      </c>
      <c r="H22" s="51">
        <f>E22-Лист1!F15</f>
        <v>2021.578947368421</v>
      </c>
      <c r="I22" s="3">
        <f t="shared" si="0"/>
        <v>2039.5263157894735</v>
      </c>
    </row>
    <row r="23" spans="1:16" s="8" customFormat="1" ht="11.25" customHeight="1">
      <c r="A23" s="48" t="s">
        <v>23</v>
      </c>
      <c r="B23" s="49"/>
      <c r="C23" s="50"/>
      <c r="D23" s="9" t="s">
        <v>4</v>
      </c>
      <c r="E23" s="53">
        <v>1700</v>
      </c>
      <c r="F23" s="16">
        <f>E23-Лист1!D16</f>
        <v>1253</v>
      </c>
      <c r="G23" s="16">
        <f>E23-Лист1!E16</f>
        <v>1249</v>
      </c>
      <c r="H23" s="51">
        <f>E23-Лист1!F16</f>
        <v>1227.3684210526317</v>
      </c>
      <c r="I23" s="23">
        <f>(F23+G23+H23)/3</f>
        <v>1243.122807017544</v>
      </c>
      <c r="J23" s="21"/>
      <c r="K23" s="21"/>
      <c r="L23" s="21"/>
      <c r="M23" s="21"/>
      <c r="N23" s="21"/>
      <c r="O23" s="21"/>
      <c r="P23" s="21"/>
    </row>
    <row r="24" spans="1:16" s="8" customFormat="1" ht="11.25" customHeight="1">
      <c r="A24" s="48" t="s">
        <v>22</v>
      </c>
      <c r="B24" s="49"/>
      <c r="C24" s="50"/>
      <c r="D24" s="9" t="s">
        <v>4</v>
      </c>
      <c r="E24" s="53">
        <v>1230</v>
      </c>
      <c r="F24" s="16">
        <f>E24-Лист1!D17</f>
        <v>1086</v>
      </c>
      <c r="G24" s="16">
        <f>E24-Лист1!E17</f>
        <v>1065</v>
      </c>
      <c r="H24" s="51">
        <f>E24-Лист1!F17</f>
        <v>1067.3684210526317</v>
      </c>
      <c r="I24" s="23">
        <f>(F24+G24+H24)/3</f>
        <v>1072.7894736842106</v>
      </c>
      <c r="J24" s="21"/>
      <c r="K24" s="21"/>
      <c r="L24" s="21"/>
      <c r="M24" s="21"/>
      <c r="N24" s="21"/>
      <c r="O24" s="30"/>
      <c r="P24" s="30"/>
    </row>
    <row r="25" spans="1:16" s="8" customFormat="1" ht="11.25" customHeight="1">
      <c r="A25" s="48" t="s">
        <v>16</v>
      </c>
      <c r="B25" s="49"/>
      <c r="C25" s="50"/>
      <c r="D25" s="9" t="s">
        <v>4</v>
      </c>
      <c r="E25" s="53">
        <v>1630</v>
      </c>
      <c r="F25" s="16">
        <f>E25-Лист1!D18</f>
        <v>1515</v>
      </c>
      <c r="G25" s="16">
        <f>E25-Лист1!E18</f>
        <v>1493</v>
      </c>
      <c r="H25" s="51">
        <f>E25-Лист1!F18</f>
        <v>1497.3684210526317</v>
      </c>
      <c r="I25" s="23">
        <f>(F25+G25+H25)/3</f>
        <v>1501.7894736842106</v>
      </c>
      <c r="J25" s="21"/>
      <c r="K25" s="21"/>
      <c r="L25" s="21"/>
      <c r="M25" s="21"/>
      <c r="N25" s="21"/>
      <c r="O25" s="30"/>
      <c r="P25" s="30"/>
    </row>
    <row r="26" spans="3:17" s="8" customFormat="1" ht="18"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2"/>
    </row>
    <row r="27" spans="3:18" s="8" customFormat="1" ht="18">
      <c r="C27" s="10"/>
      <c r="D27" s="36" t="s">
        <v>29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3:18" s="8" customFormat="1" ht="18">
      <c r="C28" s="10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3:18" s="8" customFormat="1" ht="18">
      <c r="C29" s="10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3:9" s="8" customFormat="1" ht="12.75">
      <c r="C30" s="14"/>
      <c r="D30" s="28" t="s">
        <v>1</v>
      </c>
      <c r="E30" s="19"/>
      <c r="F30" s="28" t="str">
        <f>F6</f>
        <v>Резервируемая мощность,   на 01.10.20</v>
      </c>
      <c r="G30" s="28" t="str">
        <f>G6</f>
        <v>Резервируемая мощность,   на 01.11.20</v>
      </c>
      <c r="H30" s="28" t="str">
        <f>H6</f>
        <v>Резервируемая мощность,   на 01.12.20</v>
      </c>
      <c r="I30" s="28" t="str">
        <f>I6</f>
        <v>Средняя резервируемая мощность, за 4 кв 2020г   </v>
      </c>
    </row>
    <row r="31" spans="3:9" s="8" customFormat="1" ht="43.5" customHeight="1">
      <c r="C31" s="14"/>
      <c r="D31" s="29"/>
      <c r="E31" s="20"/>
      <c r="F31" s="29"/>
      <c r="G31" s="31"/>
      <c r="H31" s="31"/>
      <c r="I31" s="31"/>
    </row>
    <row r="32" spans="3:9" s="8" customFormat="1" ht="11.25">
      <c r="C32" s="14"/>
      <c r="D32" s="15" t="s">
        <v>3</v>
      </c>
      <c r="E32" s="15"/>
      <c r="F32" s="3"/>
      <c r="G32" s="3"/>
      <c r="H32" s="3"/>
      <c r="I32" s="3"/>
    </row>
    <row r="33" spans="3:9" s="8" customFormat="1" ht="11.25">
      <c r="C33" s="14"/>
      <c r="D33" s="16" t="s">
        <v>4</v>
      </c>
      <c r="E33" s="16"/>
      <c r="F33" s="3">
        <f>SUM(F9:F13,F15:F22)+F23+F24+F25</f>
        <v>19768</v>
      </c>
      <c r="G33" s="3">
        <f>SUM(G9:G13,G15:G22)+G23+G24+G25</f>
        <v>19419</v>
      </c>
      <c r="H33" s="3">
        <f>SUM(H9:H13,H15:H22)+H23+H24+H25</f>
        <v>19343.473684210527</v>
      </c>
      <c r="I33" s="3">
        <f>SUM(I9:I13,I15:I22)+I23+I24+I25</f>
        <v>19510.15789473684</v>
      </c>
    </row>
    <row r="34" spans="4:9" ht="11.25">
      <c r="D34" s="16" t="s">
        <v>2</v>
      </c>
      <c r="E34" s="16"/>
      <c r="F34" s="3"/>
      <c r="G34" s="3"/>
      <c r="H34" s="3"/>
      <c r="I34" s="3"/>
    </row>
    <row r="35" spans="4:9" ht="11.25">
      <c r="D35" s="16" t="s">
        <v>5</v>
      </c>
      <c r="E35" s="16"/>
      <c r="F35" s="3">
        <f>F14</f>
        <v>9713</v>
      </c>
      <c r="G35" s="3">
        <f>G14</f>
        <v>9648</v>
      </c>
      <c r="H35" s="3">
        <f>H14</f>
        <v>9663.684210526315</v>
      </c>
      <c r="I35" s="3">
        <f>I14</f>
        <v>9674.894736842105</v>
      </c>
    </row>
    <row r="42" spans="3:16" ht="15">
      <c r="C42" s="17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7"/>
      <c r="P42" s="17"/>
    </row>
  </sheetData>
  <sheetProtection/>
  <autoFilter ref="D8:D22"/>
  <mergeCells count="34">
    <mergeCell ref="A23:C23"/>
    <mergeCell ref="A24:C24"/>
    <mergeCell ref="A25:C25"/>
    <mergeCell ref="A19:C19"/>
    <mergeCell ref="A3:R4"/>
    <mergeCell ref="A6:C7"/>
    <mergeCell ref="D6:D7"/>
    <mergeCell ref="I6:I7"/>
    <mergeCell ref="F6:F7"/>
    <mergeCell ref="A17:C17"/>
    <mergeCell ref="G6:G7"/>
    <mergeCell ref="H6:H7"/>
    <mergeCell ref="A11:C11"/>
    <mergeCell ref="A14:C14"/>
    <mergeCell ref="I30:I31"/>
    <mergeCell ref="D27:R28"/>
    <mergeCell ref="A12:C12"/>
    <mergeCell ref="O24:O25"/>
    <mergeCell ref="A18:C18"/>
    <mergeCell ref="H30:H31"/>
    <mergeCell ref="A21:C21"/>
    <mergeCell ref="A22:C22"/>
    <mergeCell ref="A20:C20"/>
    <mergeCell ref="A13:C13"/>
    <mergeCell ref="E6:E7"/>
    <mergeCell ref="P24:P25"/>
    <mergeCell ref="D30:D31"/>
    <mergeCell ref="F30:F31"/>
    <mergeCell ref="G30:G31"/>
    <mergeCell ref="A15:C15"/>
    <mergeCell ref="A16:C16"/>
    <mergeCell ref="A8:C8"/>
    <mergeCell ref="A9:C9"/>
    <mergeCell ref="A10:C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I28" sqref="I28"/>
    </sheetView>
  </sheetViews>
  <sheetFormatPr defaultColWidth="9.33203125" defaultRowHeight="11.25"/>
  <sheetData>
    <row r="1" spans="1:6" ht="11.25">
      <c r="A1" s="35"/>
      <c r="B1" s="34"/>
      <c r="C1" s="34"/>
      <c r="D1">
        <v>1</v>
      </c>
      <c r="E1">
        <v>2</v>
      </c>
      <c r="F1">
        <v>3</v>
      </c>
    </row>
    <row r="2" spans="1:13" ht="11.25" customHeight="1">
      <c r="A2" s="35" t="s">
        <v>7</v>
      </c>
      <c r="B2" s="34"/>
      <c r="C2" s="34"/>
      <c r="D2" s="26">
        <v>261</v>
      </c>
      <c r="E2" s="26">
        <v>351</v>
      </c>
      <c r="F2" s="25">
        <f>(D2+E2)/1.9</f>
        <v>322.10526315789474</v>
      </c>
      <c r="H2" s="22"/>
      <c r="I2" s="22"/>
      <c r="J2" s="22"/>
      <c r="K2" s="8"/>
      <c r="L2" s="8"/>
      <c r="M2" s="8"/>
    </row>
    <row r="3" spans="1:13" ht="11.25" customHeight="1">
      <c r="A3" s="32" t="s">
        <v>17</v>
      </c>
      <c r="B3" s="33"/>
      <c r="C3" s="33"/>
      <c r="D3" s="26">
        <v>53</v>
      </c>
      <c r="E3" s="26">
        <v>76</v>
      </c>
      <c r="F3" s="25">
        <f>(D3+E3)/1.9</f>
        <v>67.89473684210526</v>
      </c>
      <c r="H3" s="22"/>
      <c r="I3" s="22"/>
      <c r="J3" s="22"/>
      <c r="K3" s="8"/>
      <c r="L3" s="8"/>
      <c r="M3" s="8"/>
    </row>
    <row r="4" spans="1:13" ht="11.25" customHeight="1">
      <c r="A4" s="32" t="s">
        <v>8</v>
      </c>
      <c r="B4" s="33"/>
      <c r="C4" s="33"/>
      <c r="D4" s="26">
        <v>17</v>
      </c>
      <c r="E4" s="26">
        <v>20</v>
      </c>
      <c r="F4" s="25">
        <f>(D4+E4)/1.9</f>
        <v>19.473684210526315</v>
      </c>
      <c r="H4" s="22"/>
      <c r="I4" s="22"/>
      <c r="J4" s="22"/>
      <c r="K4" s="8"/>
      <c r="L4" s="8"/>
      <c r="M4" s="8"/>
    </row>
    <row r="5" spans="1:13" ht="11.25" customHeight="1">
      <c r="A5" s="32" t="s">
        <v>18</v>
      </c>
      <c r="B5" s="33"/>
      <c r="C5" s="33"/>
      <c r="D5" s="26">
        <v>42</v>
      </c>
      <c r="E5" s="26">
        <v>46</v>
      </c>
      <c r="F5" s="25">
        <f>(D5+E5)/1.9</f>
        <v>46.31578947368421</v>
      </c>
      <c r="H5" s="22"/>
      <c r="I5" s="22"/>
      <c r="J5" s="22"/>
      <c r="K5" s="8"/>
      <c r="L5" s="8"/>
      <c r="M5" s="8"/>
    </row>
    <row r="6" spans="1:13" ht="11.25">
      <c r="A6" s="32" t="s">
        <v>9</v>
      </c>
      <c r="B6" s="33"/>
      <c r="C6" s="33"/>
      <c r="D6" s="26">
        <v>329</v>
      </c>
      <c r="E6" s="26">
        <v>442</v>
      </c>
      <c r="F6" s="25">
        <v>502</v>
      </c>
      <c r="H6" s="8"/>
      <c r="I6" s="8"/>
      <c r="J6" s="8"/>
      <c r="K6" s="8"/>
      <c r="L6" s="8"/>
      <c r="M6" s="8"/>
    </row>
    <row r="7" spans="1:13" ht="11.25" customHeight="1">
      <c r="A7" s="32" t="s">
        <v>10</v>
      </c>
      <c r="B7" s="33"/>
      <c r="C7" s="33"/>
      <c r="D7" s="26">
        <v>287</v>
      </c>
      <c r="E7" s="26">
        <v>352</v>
      </c>
      <c r="F7" s="25">
        <f aca="true" t="shared" si="0" ref="F7:F18">(D7+E7)/1.9</f>
        <v>336.3157894736842</v>
      </c>
      <c r="H7" s="8"/>
      <c r="I7" s="8"/>
      <c r="J7" s="8"/>
      <c r="K7" s="8"/>
      <c r="L7" s="8"/>
      <c r="M7" s="8"/>
    </row>
    <row r="8" spans="1:13" ht="11.25">
      <c r="A8" s="32" t="s">
        <v>11</v>
      </c>
      <c r="B8" s="33"/>
      <c r="C8" s="33"/>
      <c r="D8" s="26">
        <v>320</v>
      </c>
      <c r="E8" s="26">
        <v>234</v>
      </c>
      <c r="F8" s="25">
        <f t="shared" si="0"/>
        <v>291.57894736842104</v>
      </c>
      <c r="H8" s="8"/>
      <c r="I8" s="8"/>
      <c r="J8" s="8"/>
      <c r="K8" s="8"/>
      <c r="L8" s="8"/>
      <c r="M8" s="8"/>
    </row>
    <row r="9" spans="1:13" ht="11.25" customHeight="1">
      <c r="A9" s="32" t="s">
        <v>19</v>
      </c>
      <c r="B9" s="33"/>
      <c r="C9" s="33"/>
      <c r="D9" s="26">
        <v>8</v>
      </c>
      <c r="E9" s="26">
        <v>12</v>
      </c>
      <c r="F9" s="25">
        <f t="shared" si="0"/>
        <v>10.526315789473685</v>
      </c>
      <c r="H9" s="8"/>
      <c r="I9" s="8"/>
      <c r="J9" s="8"/>
      <c r="K9" s="8"/>
      <c r="L9" s="8"/>
      <c r="M9" s="8"/>
    </row>
    <row r="10" spans="1:13" ht="11.25" customHeight="1">
      <c r="A10" s="32" t="s">
        <v>12</v>
      </c>
      <c r="B10" s="33"/>
      <c r="C10" s="33"/>
      <c r="D10" s="27">
        <v>35</v>
      </c>
      <c r="E10" s="26">
        <v>47</v>
      </c>
      <c r="F10" s="25">
        <f t="shared" si="0"/>
        <v>43.15789473684211</v>
      </c>
      <c r="H10" s="8"/>
      <c r="I10" s="8"/>
      <c r="J10" s="8"/>
      <c r="K10" s="8"/>
      <c r="L10" s="8"/>
      <c r="M10" s="8"/>
    </row>
    <row r="11" spans="1:13" ht="11.25" customHeight="1">
      <c r="A11" s="37" t="s">
        <v>13</v>
      </c>
      <c r="B11" s="38"/>
      <c r="C11" s="38"/>
      <c r="D11" s="26">
        <v>2</v>
      </c>
      <c r="E11" s="26">
        <v>2</v>
      </c>
      <c r="F11" s="25">
        <f t="shared" si="0"/>
        <v>2.1052631578947367</v>
      </c>
      <c r="H11" s="8"/>
      <c r="I11" s="8"/>
      <c r="J11" s="8"/>
      <c r="K11" s="8"/>
      <c r="L11" s="8"/>
      <c r="M11" s="8"/>
    </row>
    <row r="12" spans="1:13" ht="11.25">
      <c r="A12" s="37" t="s">
        <v>15</v>
      </c>
      <c r="B12" s="38"/>
      <c r="C12" s="38"/>
      <c r="D12" s="26">
        <v>325</v>
      </c>
      <c r="E12" s="26">
        <v>292</v>
      </c>
      <c r="F12" s="25">
        <f t="shared" si="0"/>
        <v>324.7368421052632</v>
      </c>
      <c r="H12" s="8"/>
      <c r="I12" s="8"/>
      <c r="J12" s="8"/>
      <c r="K12" s="8"/>
      <c r="L12" s="8"/>
      <c r="M12" s="8"/>
    </row>
    <row r="13" spans="1:13" ht="11.25">
      <c r="A13" s="35" t="s">
        <v>14</v>
      </c>
      <c r="B13" s="34"/>
      <c r="C13" s="34"/>
      <c r="D13" s="26">
        <v>35</v>
      </c>
      <c r="E13" s="26">
        <v>36</v>
      </c>
      <c r="F13" s="25">
        <f t="shared" si="0"/>
        <v>37.36842105263158</v>
      </c>
      <c r="H13" s="8"/>
      <c r="I13" s="8"/>
      <c r="J13" s="8"/>
      <c r="K13" s="8"/>
      <c r="L13" s="8"/>
      <c r="M13" s="8"/>
    </row>
    <row r="14" spans="1:13" ht="11.25" customHeight="1">
      <c r="A14" s="37" t="s">
        <v>20</v>
      </c>
      <c r="B14" s="38"/>
      <c r="C14" s="38"/>
      <c r="D14" s="26">
        <v>168</v>
      </c>
      <c r="E14" s="26">
        <v>210</v>
      </c>
      <c r="F14" s="25">
        <f t="shared" si="0"/>
        <v>198.94736842105263</v>
      </c>
      <c r="H14" s="8"/>
      <c r="I14" s="8"/>
      <c r="J14" s="8"/>
      <c r="K14" s="8"/>
      <c r="L14" s="8"/>
      <c r="M14" s="8"/>
    </row>
    <row r="15" spans="1:13" ht="11.25" customHeight="1">
      <c r="A15" s="37" t="s">
        <v>21</v>
      </c>
      <c r="B15" s="38"/>
      <c r="C15" s="38"/>
      <c r="D15" s="26">
        <v>447</v>
      </c>
      <c r="E15" s="26">
        <v>576</v>
      </c>
      <c r="F15" s="25">
        <f t="shared" si="0"/>
        <v>538.421052631579</v>
      </c>
      <c r="H15" s="8"/>
      <c r="I15" s="8"/>
      <c r="J15" s="8"/>
      <c r="K15" s="8"/>
      <c r="L15" s="8"/>
      <c r="M15" s="8"/>
    </row>
    <row r="16" spans="1:13" ht="11.25">
      <c r="A16" s="48" t="s">
        <v>23</v>
      </c>
      <c r="B16" s="49"/>
      <c r="C16" s="50"/>
      <c r="D16" s="26">
        <v>447</v>
      </c>
      <c r="E16" s="26">
        <v>451</v>
      </c>
      <c r="F16" s="25">
        <f t="shared" si="0"/>
        <v>472.63157894736844</v>
      </c>
      <c r="H16" s="8"/>
      <c r="I16" s="8"/>
      <c r="J16" s="8"/>
      <c r="K16" s="8"/>
      <c r="L16" s="8"/>
      <c r="M16" s="8"/>
    </row>
    <row r="17" spans="1:13" ht="11.25">
      <c r="A17" s="48" t="s">
        <v>22</v>
      </c>
      <c r="B17" s="49"/>
      <c r="C17" s="50"/>
      <c r="D17" s="26">
        <v>144</v>
      </c>
      <c r="E17" s="26">
        <v>165</v>
      </c>
      <c r="F17" s="25">
        <f t="shared" si="0"/>
        <v>162.63157894736844</v>
      </c>
      <c r="H17" s="8"/>
      <c r="I17" s="8"/>
      <c r="J17" s="8"/>
      <c r="K17" s="8"/>
      <c r="L17" s="8"/>
      <c r="M17" s="8"/>
    </row>
    <row r="18" spans="1:13" ht="11.25">
      <c r="A18" s="48" t="s">
        <v>16</v>
      </c>
      <c r="B18" s="49"/>
      <c r="C18" s="50"/>
      <c r="D18" s="26">
        <v>115</v>
      </c>
      <c r="E18" s="26">
        <v>137</v>
      </c>
      <c r="F18" s="25">
        <f t="shared" si="0"/>
        <v>132.63157894736844</v>
      </c>
      <c r="H18" s="8"/>
      <c r="I18" s="8"/>
      <c r="J18" s="8"/>
      <c r="K18" s="8"/>
      <c r="L18" s="8"/>
      <c r="M18" s="8"/>
    </row>
    <row r="19" ht="11.25">
      <c r="E19" s="24"/>
    </row>
  </sheetData>
  <sheetProtection/>
  <mergeCells count="18">
    <mergeCell ref="A12:C12"/>
    <mergeCell ref="A13:C13"/>
    <mergeCell ref="A14:C14"/>
    <mergeCell ref="A7:C7"/>
    <mergeCell ref="A8:C8"/>
    <mergeCell ref="A9:C9"/>
    <mergeCell ref="A10:C10"/>
    <mergeCell ref="A11:C11"/>
    <mergeCell ref="A16:C16"/>
    <mergeCell ref="A17:C17"/>
    <mergeCell ref="A18:C18"/>
    <mergeCell ref="A1:C1"/>
    <mergeCell ref="A2:C2"/>
    <mergeCell ref="A3:C3"/>
    <mergeCell ref="A4:C4"/>
    <mergeCell ref="A5:C5"/>
    <mergeCell ref="A6:C6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ES\s.mokretsov (WST-NEG-017)</cp:lastModifiedBy>
  <dcterms:created xsi:type="dcterms:W3CDTF">2016-06-29T12:51:32Z</dcterms:created>
  <dcterms:modified xsi:type="dcterms:W3CDTF">2020-12-25T11:59:55Z</dcterms:modified>
  <cp:category/>
  <cp:version/>
  <cp:contentType/>
  <cp:contentStatus/>
</cp:coreProperties>
</file>