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0875"/>
  </bookViews>
  <sheets>
    <sheet name="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43" i="1"/>
  <c r="B24"/>
  <c r="B23"/>
  <c r="B22"/>
  <c r="B21"/>
  <c r="B20"/>
  <c r="B19"/>
  <c r="B18"/>
  <c r="B17"/>
  <c r="B16"/>
  <c r="B15"/>
  <c r="B13"/>
  <c r="B14" s="1"/>
  <c r="B11"/>
</calcChain>
</file>

<file path=xl/comments1.xml><?xml version="1.0" encoding="utf-8"?>
<comments xmlns="http://schemas.openxmlformats.org/spreadsheetml/2006/main">
  <authors>
    <author>e.novitskaya (NOVITSKAYA-EI)</author>
    <author>e.novitskaya</author>
  </authors>
  <commentList>
    <comment ref="B15" authorId="0">
      <text>
        <r>
          <rPr>
            <b/>
            <sz val="8"/>
            <color indexed="81"/>
            <rFont val="Tahoma"/>
            <charset val="1"/>
          </rPr>
          <t>e.novitskaya (NOVITSKAYA-EI):</t>
        </r>
        <r>
          <rPr>
            <sz val="8"/>
            <color indexed="81"/>
            <rFont val="Tahoma"/>
            <charset val="1"/>
          </rPr>
          <t xml:space="preserve">
Со слов Новожиловой (Эксперт ГК РК)- удел.0,93 и добав. 614,2 кВт к подъему.</t>
        </r>
      </text>
    </comment>
    <comment ref="B43" authorId="1">
      <text>
        <r>
          <rPr>
            <b/>
            <sz val="8"/>
            <color indexed="81"/>
            <rFont val="Tahoma"/>
            <family val="2"/>
            <charset val="204"/>
          </rPr>
          <t>e.novitskaya:</t>
        </r>
        <r>
          <rPr>
            <sz val="8"/>
            <color indexed="81"/>
            <rFont val="Tahoma"/>
            <family val="2"/>
            <charset val="204"/>
          </rPr>
          <t xml:space="preserve">
% получен от "поднято воды:64.4/1086.6
</t>
        </r>
      </text>
    </comment>
  </commentList>
</comments>
</file>

<file path=xl/sharedStrings.xml><?xml version="1.0" encoding="utf-8"?>
<sst xmlns="http://schemas.openxmlformats.org/spreadsheetml/2006/main" count="60" uniqueCount="60">
  <si>
    <t>Форма 2. Информация об  основных показателях финансово-хозяйственной деятельности  организации</t>
  </si>
  <si>
    <t>Наименование организации</t>
  </si>
  <si>
    <t>ОАО "ПКС"</t>
  </si>
  <si>
    <t>ИНН</t>
  </si>
  <si>
    <t>КПП</t>
  </si>
  <si>
    <t>Местонахождение (адрес)</t>
  </si>
  <si>
    <t>г. Петрозаводск, пр. Ленина, д.11в</t>
  </si>
  <si>
    <t>Отчетный период</t>
  </si>
  <si>
    <t>2012 г. (принятие тарифа с 01.01.2013 г. по 31.12.2013 г.)</t>
  </si>
  <si>
    <t>Наименование показателя</t>
  </si>
  <si>
    <t>Показатель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</si>
  <si>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</si>
  <si>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оказание услуг в сфере холодного водоснабжения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</si>
  <si>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</si>
  <si>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</si>
  <si>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</si>
  <si>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</si>
  <si>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</si>
  <si>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</si>
  <si>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</si>
  <si>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</si>
  <si>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</si>
  <si>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</si>
  <si>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</si>
  <si>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</si>
  <si>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</si>
  <si>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</si>
  <si>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</si>
  <si>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</si>
  <si>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</si>
  <si>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</si>
  <si>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</si>
  <si>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</si>
  <si>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бухгалтерской отчетности, включая бухгалтерский баланс и приложения к нему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</si>
  <si>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</si>
  <si>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</si>
  <si>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</si>
  <si>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</si>
  <si>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</si>
  <si>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</si>
  <si>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</si>
  <si>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</si>
  <si>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Пряжинский р-н   - 19,9 км.               Прионежский р-н- 75.6 км.</t>
  </si>
  <si>
    <t>о) Количество скважин (штук)</t>
  </si>
  <si>
    <t>Пряжинский р-н  - 37                 Прионежский р-н - 15 шт.</t>
  </si>
  <si>
    <t>п) Количество подкачивающих насосных станций (штук)</t>
  </si>
  <si>
    <t>Пряжинский р-н - 0                  Прионежский р-н - 11 шт.</t>
  </si>
  <si>
    <t>р) Среднесписочная численность основного производственного персонала (человек)</t>
  </si>
  <si>
    <t>112 чел.</t>
  </si>
  <si>
    <t>с) Удельный расход электроэнергии на подачу воды в сеть (тыс. кВт•ч/тыс. м3)</t>
  </si>
  <si>
    <t>т) Расход воды на собственные, в том числе хозяйственно-бытовые,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</si>
  <si>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</si>
  <si>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Правила заполнения:</t>
  </si>
  <si>
    <t>1. Форма заполняется в соответствии с данными годовой бухгалтерской отчётности за отчётный год</t>
  </si>
  <si>
    <t>2.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</si>
  <si>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3. Информация по форме 2 раскрывается регулируемой организацией не позднее 30 дней со дня сдачи годового бухгалтерского баланса в налоговые органы</t>
  </si>
  <si>
    <t xml:space="preserve">4. Информация по форме 2 подлежит опубликованию в сети Интернет. </t>
  </si>
  <si>
    <t>5. Показатели по пунктам «а»—«г», «з»—«т»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подлежат публикации на сайте в сети Интернет одновременно с публикацией сведений по формам 1.1—1.2 (не позднее 30 дней со дня принятия соответствующего решения об установлении тарифа (надбавки) на очередной период регулирования).</t>
  </si>
  <si>
    <t>6.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</si>
  <si>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7. Информация по пункту «ж» раскрывается регулируемыми организациями, выручка от регулируемой деятельности которых превышает 80% совокупной выручки за отчетный год.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</si>
</sst>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0"/>
    <numFmt numFmtId="166" formatCode="#,##0.000"/>
  </numFmts>
  <fonts count="10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0" fillId="0" borderId="0" xfId="0" applyFill="1" applyAlignment="1">
      <alignment vertical="top"/>
    </xf>
    <xf numFmtId="0" fontId="0" fillId="0" borderId="0" xfId="0" applyFill="1"/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top" wrapText="1"/>
    </xf>
    <xf numFmtId="164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 wrapText="1" indent="3"/>
    </xf>
    <xf numFmtId="164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 wrapText="1" indent="6"/>
    </xf>
    <xf numFmtId="165" fontId="4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top" wrapText="1" indent="7"/>
    </xf>
    <xf numFmtId="0" fontId="0" fillId="0" borderId="6" xfId="0" applyFill="1" applyBorder="1" applyAlignment="1">
      <alignment horizontal="left" vertical="top" wrapText="1" indent="3"/>
    </xf>
    <xf numFmtId="164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horizontal="left" vertical="top" wrapText="1" indent="3"/>
    </xf>
    <xf numFmtId="0" fontId="0" fillId="0" borderId="8" xfId="0" applyFill="1" applyBorder="1" applyAlignment="1">
      <alignment horizontal="left" vertical="top" wrapText="1"/>
    </xf>
    <xf numFmtId="164" fontId="0" fillId="0" borderId="9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top" wrapText="1" indent="3"/>
    </xf>
    <xf numFmtId="164" fontId="0" fillId="0" borderId="10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left" vertical="top" wrapText="1"/>
    </xf>
    <xf numFmtId="166" fontId="0" fillId="0" borderId="2" xfId="0" applyNumberFormat="1" applyFill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0;&#1094;&#1082;&#1072;&#1103;/4.&#1057;&#1084;&#1077;&#1090;&#1099;/&#1058;&#1040;&#1056;&#1048;&#1060;%202013%20&#1055;+&#1055;%20&#1069;&#10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+П_ВОДА(отд)"/>
      <sheetName val="ПЗ_ВОДА"/>
      <sheetName val="П+П_СТОКИ(отд)"/>
      <sheetName val="ПЗ_СТОКИ"/>
      <sheetName val="ОПР_2011-2013"/>
      <sheetName val="ПЗ_ОПР"/>
      <sheetName val="Аренда Пряжа_2013"/>
      <sheetName val="Аренда Прионежье_2013"/>
      <sheetName val="Амортизация_Пряжа_2013"/>
      <sheetName val="Амортизация_Прионежье_2013"/>
      <sheetName val="Налог на им-во_вода_2013"/>
      <sheetName val="Налог на им-во_стоки_2013"/>
      <sheetName val="Индексы"/>
      <sheetName val="Гараж_2011-2013"/>
      <sheetName val="ГСМ_Прион_2011-2013"/>
      <sheetName val="Бензин и Дизтопливо_Прион_2011"/>
      <sheetName val="СМиМ_Прион_2011"/>
      <sheetName val="Запчасти_Прион_2011"/>
      <sheetName val="Ремонтавтотех_Прион_2011"/>
      <sheetName val="ГСМ_Пряжа_2011-2013"/>
      <sheetName val="БензинДизтопливо_Пряжа_2011"/>
      <sheetName val="СМиМ_Пряжа_2011"/>
      <sheetName val="Запчасти_Пряжа_2011"/>
      <sheetName val="Ремонт автотехники"/>
      <sheetName val="АУ"/>
      <sheetName val="СЧ-Ф_Подряд_Пряжа_2011"/>
      <sheetName val="Охрана труда_Прион_2011-2013"/>
      <sheetName val="Охрана труда_Пряжа_2011-2013"/>
      <sheetName val="ПП_Пряжа_Вода_2011"/>
      <sheetName val="Материалы_Пряжа_Вода_2011"/>
      <sheetName val="Сч-Ф_Подряд_Прион_2011"/>
      <sheetName val="ПП_Пряжа_Стоки_2011"/>
      <sheetName val="ПП_Пряжа_Вода_2013"/>
      <sheetName val="ПП_Пряжа_Стоки_2013"/>
      <sheetName val="Материалы_Пряжа_Вода_2013"/>
      <sheetName val="Материалы_Пряжа_Стоки_2013"/>
      <sheetName val="Материалы_Пряжа_Стоки_2011"/>
      <sheetName val="Материалы_Прион_Вода_2011"/>
      <sheetName val="Материалы_Прион_Стоки_2011"/>
      <sheetName val="ПП_Прион_Вода_2013"/>
      <sheetName val="Матер_Прион_Вода_2013"/>
      <sheetName val="ПП_Прион_Стоки_2013"/>
      <sheetName val="Матер_Прион_Стоки_2013"/>
      <sheetName val="ПП_Прион_Вода_2011"/>
      <sheetName val="ПП_Прион_Стоки_2011"/>
      <sheetName val="ГОиЧС_Прион"/>
      <sheetName val="ГОиЧС_Пряжа"/>
      <sheetName val="Обучение_2011-2013"/>
      <sheetName val="Коммунальные расходы"/>
      <sheetName val="ТЭ на тех_Вода_Прион_2011-2013"/>
      <sheetName val="ТЭ на тех_Стоки_Прион_2011-2013"/>
    </sheetNames>
    <sheetDataSet>
      <sheetData sheetId="0">
        <row r="188">
          <cell r="GH188">
            <v>7396.6</v>
          </cell>
        </row>
        <row r="191">
          <cell r="GH191">
            <v>299.8</v>
          </cell>
        </row>
        <row r="192">
          <cell r="GH192">
            <v>20713.645639855393</v>
          </cell>
        </row>
        <row r="193">
          <cell r="GH193">
            <v>3688.8389600185974</v>
          </cell>
        </row>
        <row r="194">
          <cell r="GH194">
            <v>11644.699380586397</v>
          </cell>
        </row>
        <row r="195">
          <cell r="GH195">
            <v>8340.5981635250628</v>
          </cell>
        </row>
        <row r="196">
          <cell r="GH196">
            <v>1282.7467966195502</v>
          </cell>
        </row>
        <row r="197">
          <cell r="GH197">
            <v>1282.7467966195502</v>
          </cell>
        </row>
        <row r="198">
          <cell r="GH198">
            <v>519.15000000000009</v>
          </cell>
        </row>
        <row r="199">
          <cell r="GH199">
            <v>707.44347999999991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>
      <selection activeCell="B36" sqref="B36"/>
    </sheetView>
  </sheetViews>
  <sheetFormatPr defaultRowHeight="15"/>
  <cols>
    <col min="1" max="1" width="47" style="31" customWidth="1"/>
    <col min="2" max="2" width="28.42578125" style="8" customWidth="1"/>
  </cols>
  <sheetData>
    <row r="1" spans="1:2" ht="43.5" customHeight="1">
      <c r="A1" s="1" t="s">
        <v>0</v>
      </c>
      <c r="B1" s="2"/>
    </row>
    <row r="2" spans="1:2">
      <c r="A2" s="3" t="s">
        <v>1</v>
      </c>
      <c r="B2" s="4" t="s">
        <v>2</v>
      </c>
    </row>
    <row r="3" spans="1:2">
      <c r="A3" s="3" t="s">
        <v>3</v>
      </c>
      <c r="B3" s="4">
        <v>1001012709</v>
      </c>
    </row>
    <row r="4" spans="1:2">
      <c r="A4" s="3" t="s">
        <v>4</v>
      </c>
      <c r="B4" s="4">
        <v>104050001</v>
      </c>
    </row>
    <row r="5" spans="1:2" ht="30">
      <c r="A5" s="3" t="s">
        <v>5</v>
      </c>
      <c r="B5" s="5" t="s">
        <v>6</v>
      </c>
    </row>
    <row r="6" spans="1:2" ht="30">
      <c r="A6" s="3" t="s">
        <v>7</v>
      </c>
      <c r="B6" s="6" t="s">
        <v>8</v>
      </c>
    </row>
    <row r="7" spans="1:2" ht="15.75" thickBot="1">
      <c r="A7" s="7"/>
    </row>
    <row r="8" spans="1:2" ht="16.5" thickTop="1" thickBot="1">
      <c r="A8" s="9" t="s">
        <v>9</v>
      </c>
      <c r="B8" s="10" t="s">
        <v>10</v>
      </c>
    </row>
    <row r="9" spans="1:2" ht="61.5" thickTop="1" thickBot="1">
      <c r="A9" s="11" t="s">
        <v>11</v>
      </c>
      <c r="B9" s="11" t="s">
        <v>12</v>
      </c>
    </row>
    <row r="10" spans="1:2" ht="21" customHeight="1" thickTop="1" thickBot="1">
      <c r="A10" s="11" t="s">
        <v>13</v>
      </c>
      <c r="B10" s="12">
        <v>46457</v>
      </c>
    </row>
    <row r="11" spans="1:2" ht="30.75" thickTop="1">
      <c r="A11" s="13" t="s">
        <v>14</v>
      </c>
      <c r="B11" s="14">
        <f>+B12+B13+B16+B17+B18+B19+B21+B23+B24</f>
        <v>46252.92425707994</v>
      </c>
    </row>
    <row r="12" spans="1:2" ht="48.75" customHeight="1">
      <c r="A12" s="15" t="s">
        <v>15</v>
      </c>
      <c r="B12" s="16">
        <v>0</v>
      </c>
    </row>
    <row r="13" spans="1:2" ht="60">
      <c r="A13" s="15" t="s">
        <v>16</v>
      </c>
      <c r="B13" s="16">
        <f>'[1]П+П_ВОДА(отд)'!$GH$188</f>
        <v>7396.6</v>
      </c>
    </row>
    <row r="14" spans="1:2">
      <c r="A14" s="17" t="s">
        <v>17</v>
      </c>
      <c r="B14" s="18">
        <f>B13/B15</f>
        <v>4.5519667381366764</v>
      </c>
    </row>
    <row r="15" spans="1:2">
      <c r="A15" s="17" t="s">
        <v>18</v>
      </c>
      <c r="B15" s="16">
        <f>(B31*B42)+614.2</f>
        <v>1624.924</v>
      </c>
    </row>
    <row r="16" spans="1:2" ht="30">
      <c r="A16" s="15" t="s">
        <v>19</v>
      </c>
      <c r="B16" s="16">
        <f>'[1]П+П_ВОДА(отд)'!$GH$191</f>
        <v>299.8</v>
      </c>
    </row>
    <row r="17" spans="1:2" ht="45">
      <c r="A17" s="15" t="s">
        <v>20</v>
      </c>
      <c r="B17" s="16">
        <f>'[1]П+П_ВОДА(отд)'!$GH$192</f>
        <v>20713.645639855393</v>
      </c>
    </row>
    <row r="18" spans="1:2" ht="60">
      <c r="A18" s="15" t="s">
        <v>21</v>
      </c>
      <c r="B18" s="16">
        <f>'[1]П+П_ВОДА(отд)'!$GH$193</f>
        <v>3688.8389600185974</v>
      </c>
    </row>
    <row r="19" spans="1:2" ht="30">
      <c r="A19" s="15" t="s">
        <v>22</v>
      </c>
      <c r="B19" s="16">
        <f>'[1]П+П_ВОДА(отд)'!$GH$194</f>
        <v>11644.699380586397</v>
      </c>
    </row>
    <row r="20" spans="1:2" ht="30">
      <c r="A20" s="19" t="s">
        <v>23</v>
      </c>
      <c r="B20" s="16">
        <f>'[1]П+П_ВОДА(отд)'!$GH$195</f>
        <v>8340.5981635250628</v>
      </c>
    </row>
    <row r="21" spans="1:2" ht="30">
      <c r="A21" s="15" t="s">
        <v>24</v>
      </c>
      <c r="B21" s="16">
        <f>'[1]П+П_ВОДА(отд)'!$GH$196</f>
        <v>1282.7467966195502</v>
      </c>
    </row>
    <row r="22" spans="1:2" ht="30">
      <c r="A22" s="19" t="s">
        <v>25</v>
      </c>
      <c r="B22" s="16">
        <f>'[1]П+П_ВОДА(отд)'!$GH$197</f>
        <v>1282.7467966195502</v>
      </c>
    </row>
    <row r="23" spans="1:2" ht="33" customHeight="1">
      <c r="A23" s="15" t="s">
        <v>26</v>
      </c>
      <c r="B23" s="16">
        <f>'[1]П+П_ВОДА(отд)'!$GH$198</f>
        <v>519.15000000000009</v>
      </c>
    </row>
    <row r="24" spans="1:2" ht="63" customHeight="1" thickBot="1">
      <c r="A24" s="20" t="s">
        <v>27</v>
      </c>
      <c r="B24" s="21">
        <f>'[1]П+П_ВОДА(отд)'!$GH$199</f>
        <v>707.44347999999991</v>
      </c>
    </row>
    <row r="25" spans="1:2" ht="31.5" thickTop="1" thickBot="1">
      <c r="A25" s="11" t="s">
        <v>28</v>
      </c>
      <c r="B25" s="12">
        <v>204.1</v>
      </c>
    </row>
    <row r="26" spans="1:2" ht="30.75" thickTop="1">
      <c r="A26" s="22" t="s">
        <v>29</v>
      </c>
      <c r="B26" s="14">
        <v>0</v>
      </c>
    </row>
    <row r="27" spans="1:2" ht="90.75" thickBot="1">
      <c r="A27" s="23" t="s">
        <v>30</v>
      </c>
      <c r="B27" s="21">
        <v>0</v>
      </c>
    </row>
    <row r="28" spans="1:2" ht="30.75" thickTop="1">
      <c r="A28" s="22" t="s">
        <v>31</v>
      </c>
      <c r="B28" s="14"/>
    </row>
    <row r="29" spans="1:2" ht="30.75" thickBot="1">
      <c r="A29" s="24" t="s">
        <v>32</v>
      </c>
      <c r="B29" s="21"/>
    </row>
    <row r="30" spans="1:2" ht="46.5" thickTop="1" thickBot="1">
      <c r="A30" s="11" t="s">
        <v>33</v>
      </c>
      <c r="B30" s="12"/>
    </row>
    <row r="31" spans="1:2" ht="16.5" thickTop="1" thickBot="1">
      <c r="A31" s="11" t="s">
        <v>34</v>
      </c>
      <c r="B31" s="12">
        <v>1086.8</v>
      </c>
    </row>
    <row r="32" spans="1:2" ht="16.5" thickTop="1" thickBot="1">
      <c r="A32" s="11" t="s">
        <v>35</v>
      </c>
      <c r="B32" s="12">
        <v>0</v>
      </c>
    </row>
    <row r="33" spans="1:2" ht="31.5" thickTop="1" thickBot="1">
      <c r="A33" s="11" t="s">
        <v>36</v>
      </c>
      <c r="B33" s="25">
        <v>845.9</v>
      </c>
    </row>
    <row r="34" spans="1:2" ht="19.5" customHeight="1" thickTop="1">
      <c r="A34" s="22" t="s">
        <v>37</v>
      </c>
      <c r="B34" s="14">
        <v>877.6</v>
      </c>
    </row>
    <row r="35" spans="1:2">
      <c r="A35" s="26" t="s">
        <v>38</v>
      </c>
      <c r="B35" s="16"/>
    </row>
    <row r="36" spans="1:2" ht="30.75" thickBot="1">
      <c r="A36" s="23" t="s">
        <v>39</v>
      </c>
      <c r="B36" s="21"/>
    </row>
    <row r="37" spans="1:2" ht="16.5" thickTop="1" thickBot="1">
      <c r="A37" s="11" t="s">
        <v>40</v>
      </c>
      <c r="B37" s="27">
        <v>144.80000000000001</v>
      </c>
    </row>
    <row r="38" spans="1:2" ht="31.5" thickTop="1" thickBot="1">
      <c r="A38" s="11" t="s">
        <v>41</v>
      </c>
      <c r="B38" s="28" t="s">
        <v>42</v>
      </c>
    </row>
    <row r="39" spans="1:2" ht="31.5" thickTop="1" thickBot="1">
      <c r="A39" s="11" t="s">
        <v>43</v>
      </c>
      <c r="B39" s="28" t="s">
        <v>44</v>
      </c>
    </row>
    <row r="40" spans="1:2" ht="31.5" thickTop="1" thickBot="1">
      <c r="A40" s="11" t="s">
        <v>45</v>
      </c>
      <c r="B40" s="28" t="s">
        <v>46</v>
      </c>
    </row>
    <row r="41" spans="1:2" ht="31.5" thickTop="1" thickBot="1">
      <c r="A41" s="11" t="s">
        <v>47</v>
      </c>
      <c r="B41" s="12" t="s">
        <v>48</v>
      </c>
    </row>
    <row r="42" spans="1:2" ht="31.5" thickTop="1" thickBot="1">
      <c r="A42" s="11" t="s">
        <v>49</v>
      </c>
      <c r="B42" s="29">
        <v>0.93</v>
      </c>
    </row>
    <row r="43" spans="1:2" ht="31.5" thickTop="1" thickBot="1">
      <c r="A43" s="11" t="s">
        <v>50</v>
      </c>
      <c r="B43" s="30">
        <f>64.4/B31</f>
        <v>5.9256532940743477E-2</v>
      </c>
    </row>
    <row r="44" spans="1:2" ht="46.5" thickTop="1" thickBot="1">
      <c r="A44" s="11" t="s">
        <v>51</v>
      </c>
      <c r="B44" s="12"/>
    </row>
    <row r="45" spans="1:2" ht="15.75" thickTop="1"/>
    <row r="46" spans="1:2" ht="15" customHeight="1">
      <c r="A46" s="32" t="s">
        <v>52</v>
      </c>
      <c r="B46" s="33"/>
    </row>
    <row r="47" spans="1:2" ht="18" customHeight="1">
      <c r="A47" s="34" t="s">
        <v>53</v>
      </c>
      <c r="B47" s="34"/>
    </row>
    <row r="48" spans="1:2" ht="46.5" customHeight="1">
      <c r="A48" s="35" t="s">
        <v>54</v>
      </c>
      <c r="B48" s="35"/>
    </row>
    <row r="49" spans="1:2" ht="34.5" customHeight="1">
      <c r="A49" s="34" t="s">
        <v>55</v>
      </c>
      <c r="B49" s="34"/>
    </row>
    <row r="50" spans="1:2" ht="18" customHeight="1">
      <c r="A50" s="34" t="s">
        <v>56</v>
      </c>
      <c r="B50" s="34"/>
    </row>
    <row r="51" spans="1:2" ht="90.75" customHeight="1">
      <c r="A51" s="35" t="s">
        <v>57</v>
      </c>
      <c r="B51" s="35"/>
    </row>
    <row r="52" spans="1:2" ht="124.5" customHeight="1">
      <c r="A52" s="35" t="s">
        <v>58</v>
      </c>
      <c r="B52" s="35"/>
    </row>
    <row r="53" spans="1:2" ht="28.5" customHeight="1">
      <c r="A53" s="35" t="s">
        <v>59</v>
      </c>
      <c r="B53" s="35"/>
    </row>
  </sheetData>
  <mergeCells count="8">
    <mergeCell ref="A52:B52"/>
    <mergeCell ref="A53:B53"/>
    <mergeCell ref="A1:B1"/>
    <mergeCell ref="A47:B47"/>
    <mergeCell ref="A48:B48"/>
    <mergeCell ref="A49:B49"/>
    <mergeCell ref="A50:B50"/>
    <mergeCell ref="A51:B51"/>
  </mergeCells>
  <pageMargins left="0.70866141732283472" right="0.70866141732283472" top="0.19685039370078741" bottom="0.19685039370078741" header="0.31496062992125984" footer="0.31496062992125984"/>
  <pageSetup paperSize="9" scale="4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>ОАО ПКС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LENINA11\v.ilina (WST-PKS-016)</dc:creator>
  <cp:lastModifiedBy>LENINA11\v.ilina (WST-PKS-016)</cp:lastModifiedBy>
  <dcterms:created xsi:type="dcterms:W3CDTF">2012-12-24T08:34:40Z</dcterms:created>
  <dcterms:modified xsi:type="dcterms:W3CDTF">2012-12-24T08:35:28Z</dcterms:modified>
</cp:coreProperties>
</file>