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август'!$A$5:$E$5</definedName>
    <definedName name="_xlnm._FilterDatabase" localSheetId="6" hidden="1">'дог. апрель'!$A$4:$E$48</definedName>
    <definedName name="_xlnm._FilterDatabase" localSheetId="14" hidden="1">'дог. декабрь'!$A$5:$E$5</definedName>
    <definedName name="_xlnm._FilterDatabase" localSheetId="9" hidden="1">'дог. июль'!$A$5:$E$5</definedName>
    <definedName name="_xlnm._FilterDatabase" localSheetId="8" hidden="1">'дог. июнь'!$A$4:$E$4</definedName>
    <definedName name="_xlnm._FilterDatabase" localSheetId="7" hidden="1">'дог. май'!$A$4:$E$4</definedName>
    <definedName name="_xlnm._FilterDatabase" localSheetId="5" hidden="1">'дог. март'!$A$5:$E$5</definedName>
    <definedName name="_xlnm._FilterDatabase" localSheetId="13" hidden="1">'дог. ноябрь'!$A$5:$E$5</definedName>
    <definedName name="_xlnm._FilterDatabase" localSheetId="12" hidden="1">'дог. октябрь'!$A$5:$E$5</definedName>
    <definedName name="_xlnm._FilterDatabase" localSheetId="11" hidden="1">'дог. сентябрь'!$A$5:$E$5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<sst xmlns="http://schemas.openxmlformats.org/spreadsheetml/2006/main" count="552" uniqueCount="256">
  <si>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</si>
  <si>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</si>
  <si>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</si>
  <si>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</si>
  <si>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</si>
  <si>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</si>
  <si>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</si>
  <si>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</si>
  <si>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</si>
  <si>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</si>
  <si>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</si>
  <si>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</si>
  <si>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</si>
  <si>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</si>
  <si>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</si>
  <si>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</si>
  <si>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</si>
  <si>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</si>
  <si>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</si>
  <si>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</si>
  <si>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</si>
  <si>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</si>
  <si>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</si>
  <si>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</si>
  <si>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</si>
  <si>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</si>
  <si>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</si>
  <si>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</si>
  <si>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</si>
  <si>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</si>
  <si>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</si>
  <si>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</si>
  <si>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</si>
  <si>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</si>
  <si>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</si>
  <si>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</si>
  <si>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</si>
  <si>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</si>
  <si>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</si>
  <si>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</si>
  <si>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</si>
  <si>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</si>
  <si>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</si>
  <si>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</si>
  <si>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</si>
  <si>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</si>
  <si>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</si>
  <si>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</si>
  <si>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</si>
  <si>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</si>
  <si>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</si>
  <si>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</si>
  <si>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</si>
  <si>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</si>
  <si>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</si>
  <si>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</si>
  <si>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</si>
  <si>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 xml:space="preserve">Договоры на технологическое присоединение за февраль </t>
  </si>
  <si>
    <t xml:space="preserve">Договоры на технологическое присоединение за январь </t>
  </si>
  <si>
    <t>Договоры на технологическое присоединение за март</t>
  </si>
  <si>
    <t>Договоры на технологическое присоединение за апрель</t>
  </si>
  <si>
    <t>Договоры на технологическое присоединение за май</t>
  </si>
  <si>
    <t>Договоры на технологическое присоединение за июнь</t>
  </si>
  <si>
    <t>Договоры на технологическое присоединение за июль</t>
  </si>
  <si>
    <t>Договоры на технологическое присоединение за август</t>
  </si>
  <si>
    <t>Договоры на технологическое присоединение за сентябрь</t>
  </si>
  <si>
    <t>Договоры на технологическое присоединение за октябрь</t>
  </si>
  <si>
    <t>Договоры на технологическое присоединение за ноябрь</t>
  </si>
  <si>
    <t>Договоры на технологическое присоединение за декабрь</t>
  </si>
  <si>
    <t>2024 год</t>
  </si>
  <si>
    <t>Количество аннулированных заявок на тех. присоединение за</t>
  </si>
  <si>
    <t>Количество поданных заявок на тех. присоединение за</t>
  </si>
  <si>
    <t>Количество заключенных договоров на технологическое присоединение за</t>
  </si>
  <si>
    <t>Количество выполненных тех. присоединений за</t>
  </si>
  <si>
    <t>4 месяца</t>
  </si>
  <si>
    <t>30 рабочих дней</t>
  </si>
  <si>
    <t>6 месяцев</t>
  </si>
  <si>
    <t>нежилое помещение магазина (площадь 63,5 кв.м., условный номер 10-10-01/038/2011-549) в подвале по пр. Первомайскому, д. 52, помещение 83.</t>
  </si>
  <si>
    <t xml:space="preserve">все здания, строения и сооружения на земельном участке с кадастровым номером 10:20:0063805:304, в СНТ "Сосновый Бор", Прионежский р-н, по ул. Скалистой, участок №369 по генплану, земельный участок с кадастровым номером 10:20:0063805:304 (дополнительная мощность). </t>
  </si>
  <si>
    <t>все здания , строения и сооружения на земельном участке с кадастровым номером 10:20:0012701:48, расположенных в СНТ "Намоево", Прионежского района, участок  по генплану №85, земельный участок с кадастровым номером 10:20:0012701:48 (дополнительная мощность)</t>
  </si>
  <si>
    <t>все здания, строения и сооружения на земельном участке с кадастровым номером 10:20:0012701:59, расположенные в СНТ "Намоево", Прионежского района, участок по генплану №34, земельный участок с кадастровым номером 10:20:0012701:59 (дополнительная мощность).</t>
  </si>
  <si>
    <t>все здания, строения и сооружения в том числе жилой дом (кадастровый номер 10:20:0012701:137)  на земельном участке с кадастровым номером 10:20:0012701:88, расположенные в СНТ "Намоево", Прионежского района, участок  №88, земельный участок с кадастровым номером 10:20:0012701:88 (дополнительная мощность).</t>
  </si>
  <si>
    <t>все здания, строения и сооружения на земельном участке с кадастровым номером 10:20:012701:0044, расположенные в СНТ "Намоево", Прионежского района, участок по генплану №44, земельный участок с кадастровым номером 10:20:012701:0044 (дополнительная мощность).</t>
  </si>
  <si>
    <t>все здания, строения и сооружения, в том числе жилой дом (кадастровый номер 10:20:0012701:138), на земельном участке с кадастровым номером 10:20:0012701:43, расположенные в СНТ "Намоево", Прионежского района, участок по генплану №80, земельный участок с кадастровым номером 10:20:0012701:43 (дополнительная мощность).</t>
  </si>
  <si>
    <t>все здания, строения и сооружения на земельном участке с кадастровым номером 10:20:0012701:20, расположенные в СНТ "Намоево", Прионежского района, участок по генплану №68, земельный участок с кадастровым номером 10:20:0012701:20 (дополнительная мощность).</t>
  </si>
  <si>
    <t>все здания, строения и сооружения на земельном участке с кадастровым номером 10:20:0012701:26, расположенные в СНТ "Намоево", Прионежского района, участок №31, земельный участок с кадастровым номером 10:20:0012701:26 (дополнительная мощность).</t>
  </si>
  <si>
    <t>все здания, строения и сооружения на земельном участке с кадастровым номером 10:20:0012701:35, расположенные в СНТ "Намоево", Прионежского района, участок по генплану №67, земельный участок с кадастровым номером 10:20:0012701:35 (дополнительная мощность).</t>
  </si>
  <si>
    <t>магазин в нежилом помещении 61 (кадастровый номер 10:01:0030128:463) по ул. Мурманской, д.26 (дополнительная мощность)</t>
  </si>
  <si>
    <t xml:space="preserve">помещение торгового центра  (кадастровый номер 10:01:0140171:68), расположенное на земельном участке с кадастровым номером 10:01:0140171:2, по ул. Ровио, д. 15, земельный участок с кадастровым номером 10:01:0140171:2 (дополнительная мощность ). </t>
  </si>
  <si>
    <t>все здания, строения и сооружения, в том числе жилой дом (условный кадастровый номер 10-10-01/123/2014-351) на земельном участке с кадастровым номером 10:20:0012901:176, в СНТ "Бесовец", Прионежский р-н, Шуйское сельское поселение, по ул. Лесной, участок №176, земельный участок с кадастровым номером 10:20:0012901:176 (дополнительная мощность).</t>
  </si>
  <si>
    <t>нежилое помещение 5 (кадастровый номер 10:01:0010141:453) по ул. Антикайнена, д.27 (изменение точки присоединения в связи с увеличением мощности)</t>
  </si>
  <si>
    <t>все здания, строения и сооружения, в том числе жилой дом (кадастровый номер 10:20:0012701:128), на земельном участке с кадастровым номером 10:20:0012701:92, расположенные в СНТ "Намоево", Прионежского района, дом №65, участок по генплану №65, земельный участок с кадастровым номером 10:20:0012701:92 (дополнительная мощность).</t>
  </si>
  <si>
    <t>все здания, строения и сооружения, в том числе жилой дом (кадастровый номер 10:20:0063805:361) на земельном участке с кадастровым номером 10:20:0063805:224, в СНТ "Сосновый Бор", Прионежский район, по ул. Мирной, участок №254 по генплану, земельный участок с кадастровым номером 10:20:0063805:224.</t>
  </si>
  <si>
    <t>все здания, строения и сооружения, в том числе жилое строение без права регистрации проживания (кадастровый номер 10:20:0012701:99) на земельном участке с кадастровым номером 10:20:0012701:50, расположенные в СНТ "Намоево", Прионежского района, участок по генплану №25, земельный участок с кадастровым номером 10:20:0012701:50 (дополнительная мощность).</t>
  </si>
  <si>
    <t>все здания, строения и сооружения на земельном участке с кадастровым номером 10:20:0012701:24, расположенные в СНТ "Намоево", Прионежского района, участок по генплану №61, земельный участок с кадастровым номером 10:20:0012701:24 (дополнительная мощность).</t>
  </si>
  <si>
    <t>индивидуальный жилой дом (кадастровый номер 10:01:0050130:30), расположенный на земельном участке с кадастровым номером 10:01:0050130:8 по ул. Революционной, д. 36, земельный участок с кадастровым номером 10:01:0050130:8 (дополнительная мощность).</t>
  </si>
  <si>
    <t>все здания, строения и сооружения,  в том числе жилой дом (условный номер 10-10/001-10/001/029/2015-1681), на земельном участке с кадастровым номером 10:20:0012701:129, расположенные в СНТ "Намоево", д. 14,  Прионежского района, участок по генплану №14, земельный участок с кадастровым номером 10:20:0012701:129 (дополнительная мощность).</t>
  </si>
  <si>
    <t>все здания, строения и сооружения, в том числе жилой дом (кадастровый номер 10:20:0012701:268), на земельном участке с кадастровым номером 10:20:0012701:75, расположенные в СНТ "Намоево", Прионежского района, участок по генплану №50, земельный участок с кадастровым номером 10:20:0012701:75 (дополнительная мощность).</t>
  </si>
  <si>
    <t>все здания, строения и сооружения на земельном участке с кадастровым номером 10:20:012701:0017, расположенные в СНТ "Намоево", Прионежского района, участок по генплану №42, земельный участок с кадастровым номером 10:20:012701:0017 (дополнительная мощность).</t>
  </si>
  <si>
    <t>все здания, строения, сооружения, расположенные на земельном участке с кадастровым номером 10:22:0010301:35 по ул. Скалистой, в пос. Кварцитный, земельный участок с кадастровым номером 10:22:0010301:35.</t>
  </si>
  <si>
    <t>все здания, строения и сооружения, в том числе жилое строение без права регистрации проживания (условный номер 10-10-01/004/2008-257), на земельном участке с кадастровым номером 10:20:012701:0007, расположенные в СНТ "Намоево", Прионежского района, участок по генплану №18, земельный участок с кадастровым номером 10:20:012701:0007 (дополнительная мощность).</t>
  </si>
  <si>
    <t>индивидуальный жилой дом (кадастровый номер 10:22:0010301:870)  в Прионежском районе, пос. Кварцитный по ул. Набережной, д.18а, расположенный на земельном участке с кадастровым номером 10:22:010301:66, земельный участок с кадастровым номером 10:22:010301:66. (дополнительная мощность).</t>
  </si>
  <si>
    <t>все здания, строения и сооружения, в том числе нежилой дом (условный номер 10-10/001-10/001/030/2016-4697), расположенные на земельном участке с кадастровым номером 10:20:012701:0049,  в СНТ "Намоево", Прионежского района, дом №90, участок по генплану №90, земельный участок с кадастровым номером 10:20:012701:0049 (дополнительная мощность).</t>
  </si>
  <si>
    <t>все здания, строения и сооружения, расположенные на земельном участке с кадастровым номером 10:20:0012701:22,  в СНТ "Намоево", Прионежского района, участок по генплану №24, земельный участок с кадастровым номером 10:20:0012701:22 (дополнительная мощность).</t>
  </si>
  <si>
    <t>все здания, строения и сооружения, расположенные на земельном участке с кадастровым номером 10:20:0012701:16,  в СНТ "Намоево", Прионежского района, участок по генплану №1, земельный участок с кадастровым номером 10:20:0012701:16 (дополнительная мощность).</t>
  </si>
  <si>
    <t>все здания, строения и сооружения, в том числе жилое здание (кадастровый номер 10:20:0012701:267) на земельном участке с кадастровым номером 10:20:0012701:23, расположенные в СНТ "Намоево", Прионежского района, участок по генплану №41, земельный участок с кадастровым номером 10:20:0012701:23 (дополнительная мощность).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</si>
  <si>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</si>
  <si>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все здания, строения и сооружения на земельном участке с кадастровым номером 10:20:0012701:33, расположенные в СНТ "Намоево", Прионежского района, участок по генплану №77, земельный участок с кадастровым номером 10:20:0012701:33 (дополнительная мощность)</t>
  </si>
  <si>
    <t>нежилое здание магазина (кадастровый номер 10:01:0110148:62), расположенный на земельном участке с кадастровым номером 10:01:0110148:41, по ул. Чапаева, д.5А, земельный участок с кадастровым номером 10:01:0110148:41 (дополнительная мощность)</t>
  </si>
  <si>
    <t>все здания, строения и сооружения, в том числе жилой дом (условный номер 10:20:010201:026:0023/00)  на земельном участке с кадастровым номером 10:20:0010201:124, расположенные в д. Намоево, Прионежского района, земельный участок с кадастровым номером 10:20:0010201:124 (дополнительная мощность)</t>
  </si>
  <si>
    <t>деревообрабатывающий цех на земельном участке  с кадастровым номером 10:01:0240103:131, в районе Пряжинского шоссе, земельный участок с кадастровым номером 10:01:0240103:131.</t>
  </si>
  <si>
    <t>все здания, строения и сооружения на земельном участке с кадастровым номером 10:20:015501:5, расположенные в Прионежском районе, земельный участок с кадастровым номером 10:20:015501:5 (дополнительная мощность)</t>
  </si>
  <si>
    <t>все здания, строения и сооружения на земельном участке с кадастровым номером 10:20:0012701:58, расположенные в СНТ "Намоево", Прионежского района, участок по генплану №92, земельный участок с кадастровым номером 10:20:0012701:58 (дополнительная мощность)</t>
  </si>
  <si>
    <t>все здания, строения и сооружения на земельном участке с кадастровым номером 10:20:0012701:67, расположенные в СНТ "Намоево" , Прионежского района, участок по генплану №51, земельный участок с кадастровым номером 10:20:0012701:67 (дополнительная мощность)</t>
  </si>
  <si>
    <t>временное электроснабжение торгового павильона, расположенного у д.43 по ул. Калинина</t>
  </si>
  <si>
    <t>15 рабочих дней</t>
  </si>
  <si>
    <t>все здания, строения и сооружения на земельном участке с кадастровым номером 10:20:012701:0036, расположенные в СНТ "Намоево", Прионежского района, участок по генплану №35, земельный участок с кадастровым номером 10:20:012701:0036 (дополнительная мощность)</t>
  </si>
  <si>
    <t>все здания, строения и сооружения на земельном участке с кадастровым номером 10:20:0012701:14, расположенные в СНТ "Намоево", Прионежского района, участок по генплану №22, земельный участок с кадастровым номером 10:20:0012701:14 (дополнительная мощность).</t>
  </si>
  <si>
    <t>все здания, строения и сооружения, в том числе жилой дом (условный номер 10-10/001-10/001/030/2016-4433), расположенные на земельном участке с кадастровым номером 10:20:012701:46,  в СНТ "Намоево", Прионежского района, участок по генплану №52, земельный участок с кадастровым номером 10:20:012701:46 (дополнительная мощность).</t>
  </si>
  <si>
    <t>здание поликлиники на земельном участке с  кадастровым номером 10:01:0140171:309,  по ул. Ровио, земельный участок с кадастровым номером 10:01:0140171:309.</t>
  </si>
  <si>
    <t>индивидуальный жилой дом (кадастровый номер 10:01:0120124:6946) на земельном участке с кадастровым номером 10:01:0120124:6311  по пр. Фонтанному, д.1А, земельный участок с кадастровым номером 10:01:0120124:6311 (дополнительная мощность)</t>
  </si>
  <si>
    <t>нежилое помещение №1 в техническом подполье (кадастровый номер 10:01:0130152:505) по ул. Лесной, д.26</t>
  </si>
  <si>
    <t>1 год</t>
  </si>
  <si>
    <t>все здания, строения и сооружения на земельном участке с кадастровым номером 10:20:0012701:56, расположенные в СНТ "Намоево", Прионежского района, участок по генплану №94, земельный участок с кадастровым номером 10:20:0012701:56 (дополнительная мощность)</t>
  </si>
  <si>
    <t>все здания, строения и сооружения, в том числе жилой дом (кадастровый номер 10:20:0063805:557), нежилое здание бани (кадастровый номер 10:20:0063805:558) на земельном участке с кадастровым номером 10:20:0063805:111, в СНТ "Сосновый Бор", Прионежский район, по ул. Мирной, участок №265 по генплану, земельный участок с кадастровым номером 10:20:0063805:111 (дополнительная мощность)</t>
  </si>
  <si>
    <t>нежилое помещение (кадастровый номер 10:01:0130146:475), расположенное в цокольном этаже дома по ул. Володарского, д.25 (дополнительная мощность)</t>
  </si>
  <si>
    <t>временное электроснабжение передвижных установок на период строительства здания поликлиники на земельном участке с кадастровым номером 10:01:0140171:309, по ул. Ровио</t>
  </si>
  <si>
    <t>нежилые помещения: на первом этаже и в подвале, кадастровый номер 10:01:0010139:319 (площадь 334,5 кв.м.); на первом этаже кадастровый номер 10:01:0010139:320 (781,9 кв.м.) по пр. Ленина, 26 (дополнительная мощность)</t>
  </si>
  <si>
    <t>нежилое помещение 15 (условный номер 10-10-01/006/2012-522) по ул. Антикайнена, д.34 (дополнительная мощность)</t>
  </si>
  <si>
    <t>все здания, строения, сооружения, в том числе жилое строение (кадастровый номер 10:20:0063805:487) на земельном участке с кадастровым номером 10:20:063805:143, в СНТ "Сосновый Бор", Прионежский район, по ул. Брусничной, участок №459 по генплану, земельный участок с кадастровым номером 10:20:063805:143 (дополнительная мощность)</t>
  </si>
  <si>
    <t>индивидуальный жилой дом (кадастровый номер 10:01:0180112:911) на земельном участке с кадастровым номером 10:01:0180112:878, по 1-му Сайнаволокскому пер., д.15, земельный участок с кадастровым номером 10:01:0180112:878. ( дополнительная мощность) Ранее выданы ТУ-67-Н от 13.04.2023г.</t>
  </si>
  <si>
    <t>индивидуальный жилой дом (кадастровый номер 10:01:0160104:819) на земельном участке с кадастровым номером 10:01:0160104:239 в жилом районе "Кукковка-III" по Ужесельгскому проезду, земельный участок с кадастровым номером 10:01:0160104:239</t>
  </si>
  <si>
    <t>все здания, строения и сооружения на земельном участке с кадастровым номером 10:20:063805:0044  в СНТ "Сосновый Бор", Прионежский район, участок №396 по генплану, по ул. Гористой, земельный участок с кадастровым номером  10:20:063805:0044 (дополнительная мощности)</t>
  </si>
  <si>
    <t>временное электроснабжение торгового павильона по ул. Торнева, в районе д.2</t>
  </si>
  <si>
    <t>все здания, строения и сооружения на земельном участке с кадастровым номером 10:20:0010201:9, расположенные в д. Намоево, Прионежского района, земельный участок с кадастровым номером 10:20:0010201:9 (дополнительная мощность).</t>
  </si>
  <si>
    <t>все здания, строения и сооружения на земельном участке с кадастровым номером 10:20:0012701:71, расположенные в СНТ "Намоево", Прионежского района, участок по генплану №36, земельный участок с кадастровым номером 10:20:0012701:71 (дополнительная мощность).</t>
  </si>
  <si>
    <t>все здания, строения и сооружения, в том числе жилой дом (кадастровый номер 10:20:0012701:266), на земельном участке с кадастровым номером 10:20:0012701:93, расположенные в СНТ "Намоево", Прионежского района, участок по генплану №5, земельный участок с кадастровым номером 10:20:0012701:93 (дополнительная мощность).</t>
  </si>
  <si>
    <t>все здания, строения и сооружения на земельном участке с кадастровым номером 10:20:0063805:275, в СНТ "Сосновый Бор", Прионежский р-н, по ул. Скалистой, участок №364 по генплану, земельный участок с кадастровым номером 10:20:0063805:275 (дополнительная мощность)</t>
  </si>
  <si>
    <t>все здания, строения, сооружения на земельном участке с кадастровым номером 10:01:0140124:131 по ул. Ульянова, д.7, земельный участок с кадастровым номером 10:01:0140124:131</t>
  </si>
  <si>
    <t>встроенные помещения магазина (условный номер 10-10-01/125/2005-182, площадь 228,7 кв.м., цоколь) по ул. Станционная, д.26</t>
  </si>
  <si>
    <t>все здания, строения и сооружения на земельном участке с кадастровым номером 10:20:0063805:108, в СНТ "Сосновый Бор", Прионежский район, по ул. Брусничной, участок №483 по генплану, земельный участок с кадастровым номером 10:20:0063805:108 (дополнительная мощность).</t>
  </si>
  <si>
    <t>жилой дом (кадастровый номер 10:01:0050139:29) на земельном участке с кадастровым номером 10:01:0050139:11 по ул. Мебельной, д. 100, земельный участок с кадастровым номером 10:01:0050139:11.  Ранее выданы ТУ-1595-Н от 23.12.2003 г. (дополнительная мощность).</t>
  </si>
  <si>
    <t>все здания, строения и сооружения на земельном участке с кадастровым номером 10:20:063805:0061, в СНТ "Сосновый Бор", Прионежский район, по ул. Гористой, участок №421 по генплану, земельный участок с кадастровым номером 10:20:063805:0061 (дополнительная мощность).</t>
  </si>
  <si>
    <t>нежилое помещение 21 (кадастровый номер 10:01:0130153:361) на первом этаже по пр. А.Невского, д.70 (дополнительная мощность)</t>
  </si>
  <si>
    <t>все здания, строения и сооружения на земельном участке с кадастровым номером 10:20:063804:79, в СНТ "Сосновый Бор", Прионежский район, участок №101 по генплану, земельный участок с кадастровым номером 10:20:063804:79 (дополнительная мощность)</t>
  </si>
  <si>
    <t>жилой дом (кадастровый номер 10:01:0200113:26) на земельном участке с кадастровым номером 10:01:0200113:21, по ул. Сулажгорской, д. 44, земельный участок с кадастровым номером 10:01:0200113:21 (дополнительная мощность).</t>
  </si>
  <si>
    <t>крытая автостоянка на 69 машино-мест по пр. Лесному, распроложенная на земельном участке с кадастровым номером 10:01:110159:037, земельный участок с кадастровым номером 10:01:110159:037.</t>
  </si>
  <si>
    <t>все здания, строения и сооружения на земельном участке с кадастровым номером 10:20:0012701:91, расположенные в СНТ "Намоево", Прионежского района, участок по генплану №28, земельный участок с кадастровым номером 10:20:0012701:91 (дополнительная мощность).</t>
  </si>
  <si>
    <t>все здания, строения и сооружения, в том числе жилое строение без права регистрации проживания (условный номер 10-10-01/047/2008-147), на земельном участке с кадастровым номером 10:20:012701:0054, расположенные в СНТ "Намоево", Прионежского района, участок по генплану №9, земельный участок с кадастровым номером 10:20:012701:0054 (дополнительная мощность)</t>
  </si>
  <si>
    <t>все здания, строения и сооружения на земельном участке с кадастровым номером 10:20:0012701:132, расположенные в СНТ "Намоево", Прионежского района, участок по генплану №7, земельный участок с кадастровым номером 10:20:0012701:132 (дополнительная мощность).</t>
  </si>
  <si>
    <t>все здания, строения и сооружения  на земельном участке с кадастровым номером 10:20:0012901:146, в СНТ "Бесовец", Прионежкий р-н, участок №146, земельный участок с кадастровым номером 10:20:0012901:146 (дополнительная мощность)</t>
  </si>
  <si>
    <t>многоэтажный жилой дом на земельном участке с кадастровым номером 10:01:0010148:903, по наб. Закаменской, земельный участок с кадастровым номером 10:01:0010148:903 (дополнительная мощность)</t>
  </si>
  <si>
    <t>все здания, строения и сооружения на земельном участке с кадастровым номером 10:20:0063805:171, в СНТ "Сосновый Бор", Прионежский район, по ул. Летней, участок №282 по генплану, земельный участок с кадастровым номером 10:20:0063805:171 (дополнительная мощность).</t>
  </si>
  <si>
    <t>1/2 жилого дома (кадастровый номер 10:01:0050142:41) на земельном участке с кадастровым номером 10:01:0050142:6, по ул. Дачной, д.11, земельный участок с кадастровым номером 10:01:0050142:6 (дополнительная мощность). Общая мощность на дом 15 кВт.</t>
  </si>
  <si>
    <t>все здания, строения и сооружения , в том числе жилой дом (кадастровый номер 10:20:0012901:566) на земельном участке с кадастровым номером 10:20:0012901:5, в СНТ "Бесовец", Прионежкий р-н, Шуйское сельское поселение, по ул. Лесной, участок №5, земельный участок с кадастровым номером 10:20:0012901:5 (дополнительная мощность).</t>
  </si>
  <si>
    <t>склад на земельном участке с кадастровым номером 10:01:0200148:332, в районе ул. Боровой, земельный участок с кадастровым номером 10:01:0200148:332.</t>
  </si>
  <si>
    <t xml:space="preserve">временное электроснабжение передвижных строительных бытовок для строительства газопровода в районе Карельского пр.-58 Внутриквартального проезда. </t>
  </si>
  <si>
    <t>все здания, строения и сооружения на земельном участке с кадастровым номером 10:20:0012701:87, расположенные в СНТ "Намоево", Прионежского района, участок по генплану №83, земельный участок с кадастровым номером 10:20:0012701:87 (дополнительная мощность).</t>
  </si>
  <si>
    <t>сооружение связи в районе ул. Чапаева в кадастровом квартале 10:01:0110134.</t>
  </si>
  <si>
    <t>жилой дом (кадастровый номер 10:20:0063805:298) на земельном участке с кадастровым номером 10:20:0063805:180 в СНТ "Сосновый Бор", Прионежский район, участок №508-а по генплану, по ул. Грибной, д. 508-а, земельный участок с кадастровым номером 10:20:0063805:180, (дополнительная мощность)</t>
  </si>
  <si>
    <t>все здания, строения и сооружения на земельном участке с кадастровым номером 10:20:063804:85 в СНТ "Сосновый Бор", Прионежский район, по ул. Солнечной, участок №119 по генплану, земельный участок с кадастровым номером 10:20:063804:85 (дополнительная мощность)</t>
  </si>
  <si>
    <t>все здания, строения и сооружения, в том числе дом (кадастровый номер 10:20:0063804:160) на земельном участке с кадастровым номером 10:20:063804:0007 в СТН "Сосновый Бор", Прионежский район, участок №152, земельный участок с кадастровым номером 10:20:063804:0007 (дополнительная мощность).</t>
  </si>
  <si>
    <t>индивидуальный жилой дом в жилом районе Кукковка-III, по Лахденпохскому пр., на земельном участке с кадастровым номером 10:01:0160104:612, земельный участок с кадастровым номером 10:01:0160104:612.</t>
  </si>
  <si>
    <t>административно-лабораторное нежилое здание (кадастровый номер 10:01:0130132:43), расположенное по ул. Володарского, д.5 (дополнительная мощность)</t>
  </si>
  <si>
    <t>все здания, строения, сооружения на земельном участке с кадастровым номером 10:20:012701:80, расположенные в СНТ " Намоево", Прионежского района, участок по генплану №79, земельный участок с кадастровым номером 10:20:012701:80  (дополнительная мощность)</t>
  </si>
  <si>
    <t>все здания, строения и сооружения, расположенные на земельном участке с кадастровым номером 10:20:0012701:57, в СНТ "Намоево", Прионежского района, участок по генплану №66, земельный участок с кадастровым номером 10:20:0012701:57 (дополнительная мощность)</t>
  </si>
  <si>
    <t>все здания, строения и сооружения, в том числе  жилой дом (кадастровый номер 10:20:0063804:283) на земельном участке с кадастровым номером 10:20:0063804:283, в СНТ "Сосновый Бор", Прионежский район, участок №200 по генплану, земельный участок с кадастровым номером 10:20:0063804:38 (дополнительная мощность).</t>
  </si>
  <si>
    <t>временное электроснабжение рекламной конструкции по ул. Шотмана-ул. Чапаева в районе кольцевой развязки.</t>
  </si>
  <si>
    <t>все здания, строения и сооружения на земельном участке с кадастровым номером 10:01:0160104:317 в жилом районе "Кукковка-III", по Лахденпохскому проезду, участок №429, земельный участок с кадастровым номером 10:01:0160104:317.</t>
  </si>
  <si>
    <t>нежилое здание лукохранилища (кадастровый номер 10:01:0000000:1687)  на земельном участке с кадастровым номером 10:01:0140164:58, по ул. Балтийской, 22, земельный участок с кадастровым номером 10:01:0140164:58.</t>
  </si>
  <si>
    <t>все здания, строения и сооружения , в том числе садовый домик незавершенный строительством (кадастровый номер 10:20:0012901:363) на земельном участке с кадастровым номером 10:20:0012901:202, в СНТ "Бесовец", Прионежкий р-н, Шуйское сельское поселение, по ул. Лесной, участок №202, земельный участок с кадастровым номером 10:20:0012901:202 (дополнительная мощность)</t>
  </si>
  <si>
    <t>все здания, строения и сооружения в том числе жилой дом (кадастровый номер 10:20:0012701:262) на земельном участке с кадастровым номером 10:20:0012701:15, расположенные в СНТ "Намоево", Прионежского района, участок №10, земельный участок  с кадастровым номером 10:20:0012701:15 (дополнительная мощность).</t>
  </si>
  <si>
    <t>индивидуальный жилой дом (кадастровый номер 10:01:0110133:40) на земельном участке с кадастровым номером 10:01:0110133:33 по пер. Ватутина, д.14, земельный участок с кадастровым номером 10:01:0110133:33.</t>
  </si>
  <si>
    <t>все здания, строения, сооружения,в том числе автостоянка (кадастровый номер 10:01:0140165:613) на земельном участке с кадастровым номером 10:01:0140165:608, по ул. Лыжной, земельный участок с кадастровым номером 10:01:0140165:608 (дополнительная мощность)</t>
  </si>
  <si>
    <t>все здания, строения и сооружения, в том числе жилой дом (кадастровый номер 10:20:0063805:563) на земельном участке с кадастровым номером 10:20:0063805:530, в СНТ "Сосновый Бор", Прионежский район, по ул. Мирной, д. 3,  участок №262 по генплану, земельный участок с кадастровым номером 10:20:0063805:530 (дополнительная мощность).</t>
  </si>
  <si>
    <t>все здания, строения и сооружения  на земельном участке с кадастровым номером 10:20:0063801:15, в СНТ "Сосновый Бор", Прионежский район,  участок №1 по генплану, ул. Центральная, земельный участок с кадастровым номером 10:20:0063801:15 (дополнительная мощность).</t>
  </si>
  <si>
    <t>все здания, строения и сооружения  на земельном участке с кадастровым номером 10:20:0063805:255, в СНТ "Сосновый Бор", Прионежский район, по ул. Скалистой, участок №370 по генплану, земельный участок с кадастровым номером 10:20:0063805:255 (дополнительная мощность).</t>
  </si>
  <si>
    <t>все здания, строения и сооружения в том числе жилой дом (кадастровый номер 10-10-01/115/2014-526) на земельном участке с кадастровым номером 10:20:0063805:284, в СНТ "Сосновый Бор", Прионежский район,  участок №392 по генплану, ул. Гористая, земельный участок с кадастровым номером 10:20:0063805:284 (дополнительная мощность).</t>
  </si>
  <si>
    <t>все здания, строения, сооружения, расположенные на земельном участке с кадастровым номером 10:01:0160105:449 по Важеозерскому проулку, в жилом районе Кукковка-III,  земельный участок с кадастровым номером 10:01:0160105:449.</t>
  </si>
  <si>
    <t>все здания, строения и сооружения, в том числе жилой дом (кадастровый номер 10:20:0063804:314), нежилое здание гаража (кадастровый номер 10:20:0063804:315), нежилое здание бани (кадастровый номер 10:20:0063804:316) на земельном участке с кадастровым номером 10:20:0063804:43, в  СНТ "Сосновый Бор", Прионежский район, по ул. Рябиновой, участок №169 по генплану, земельный участок с кадастровым номером 10:20:0063804:43 (дополнительная мощность)</t>
  </si>
  <si>
    <t>нежилое помещение  (общая площадь 216,3 кв.м., кадастровый номер 10:01:0130149:1494), расположенное на первом этаже дома №60 по пр. А. Невского (дополнительная мощность).</t>
  </si>
  <si>
    <t>все здания, строения и сооружения  на земельном участке, расположенном в кадастровом квартале 10:20:0063805, в СНТ "Сосновый Бор", Прионежский район, земельный участок  №374 по генплану (дополнительная мощность).</t>
  </si>
  <si>
    <t>все здания, строения и сооружения на земельном участке с кадастровым номером 10:20:0063804:109, в СНТ "Сосновый Бор", Прионежский район, участок №69-а по генплану, ул. Центральная, земельный участок с кадастровым номером 10:20:0063804:109 (дополнительная мощность).</t>
  </si>
  <si>
    <t xml:space="preserve">временное электроснабжение на период строительства склада на земельном участке с кадастровым номером 10:01:0200148:332, в районе ул. Боровой. Постоянные ТУ-73-Н от 27.02.2024г. </t>
  </si>
  <si>
    <t>все здания, строения и сооружения на земельном участке с кадастровым номером 10:20:063804:60, в СНТ "Сосновый Бор", Прионежский район, участок №146 по генплану, ул. Садовая, земельный участок с кадастровым номером 10:20:063804:60 (дополнительная мощность).</t>
  </si>
  <si>
    <t>все здания, строения и сооружения на земельном участке с кадастровым номером 10:20:012701:0012, расположенные в СНТ "Намоево", Прионежского района, участок №91, земельный участок  с кадастровым номером 10:20:012701:0012 (дополнительная мощность).</t>
  </si>
  <si>
    <t>все здания, строения и сооружения, в том числе жилое строение без права регистрации проживания (кадастровый номер 10-10-01/057/2009-409) на земельном участке с кадастровым номером 10:20:063805:119 в СТН "Сосновый Бор", Прионежский район, участок №455 по генплану, ул. Брусничная, земельный участок с кадастровым номером 10:20:063805:119 (дополнительная мощность).</t>
  </si>
  <si>
    <t>индивидуальный жилой дом (кадастровый номер 10:01:0200117:15) на земельном участке с кадастровым номером 10:01:0200117:25 по ул. Сулажгорской, д. 8, земельный участок с кадастровым номером 10:01:0200117:25.</t>
  </si>
  <si>
    <t>все здания, строения, сооружения на земельном участке с кадастровым номером 10:01:0160104:333 в жилом районе "Кукковка-III" по Ужесельгскому проезду, участок 33, земельный участок с кадастровым номером 10:01:0160104:333.</t>
  </si>
  <si>
    <t xml:space="preserve">4 месяца </t>
  </si>
  <si>
    <t>строение на земельном участке с кадастровым номером 10:01:0150102:262 по Яхтенному проезду, земельный участок с кадастровым номером 10:01:0150102:262.</t>
  </si>
  <si>
    <t>индивидуальный жилой дом (кадастровый номер 10:01:0110102:50) на земельном участке с кадастровым номером 10:01:0110102:17 по ул. Муезерской, д.50, земельный участок с кадастровым номером 10:01:0110102:17</t>
  </si>
  <si>
    <t>все здания, строения, сооружения, на земельном участке с кадастровым номером 10:01:0140130:7 по ул. Ломоносова, д.29, земельный участок с кадастровым номером 10:01:0140130:7 (дополнительная мощность).</t>
  </si>
  <si>
    <t>все здания, строения, сооружения на земельном участке с кадастровым номером 10:01:0160105:5 по Калиновому проезду, земельный участок с кадастровым номером 10:01:0160105:5.</t>
  </si>
  <si>
    <t>все здания, строения и сооружения, расположенные на земельном участке с кадастровым номером 10:01:0110148:189, в том числе: нежилое здание (склад) общей площадью 485,5 кв.м, кадастровый номер 10:01:0110148:58, расположенное по адресу: Республика Карелия, г. Петрозаводск, ул. Фурманова, д.30, военный городок №4; нежилое здание (автомастерская) общей площадью 1073,2 кв.м, кадастровый номер 10:01:0110148:59, расположенное по адресу: Республика Карелия, г. Петрозаводск, ул. Фурманова, д.30, военный городок №4; нежилое здание (КПП) общей площадью 15,7 кв.м, кадастровый номер 10:01:0110148:68, расположенное по адресу: Республика Карелия, г. Петрозаводск, ул. Фурманова, д.30, военный городок №4; нежилое здание (штаб) общей площадью 101,9 кв.м, кадастровый номер 10:01:0110148:57, расположенное по адресу: Республика Карелия, г. Петрозаводск, ул. Фурманова, д.30, военный городок №4 (изменение точки присоединения в связи с увеличением мощности)</t>
  </si>
  <si>
    <t>все здания, строения и сооружения, в том числе жилой дом (кадастровый номер 10:20:0012901:564) на земельном участке с кадастровым номером 10:20:0012901:188, в СНТ "Бесовец", Прионежский р-н, Шуйское сельское поселение, по ул. Лесной, участок №188, земельный участок с кадастровым номером 10:20:0012901:188 (дополнительная мощность)</t>
  </si>
  <si>
    <t>все здания, строения и сооружения, в том числе жилой дом (кадастровый номер 10:20:0063805:575)  на земельном участке с кадастровым номером 10:20:063805:149, в СНТ "Сосновый Бор", Прионежский район, по ул. Мирной, д.14, участок №246 по генплану, земельный участок с кадастровым номером 10:20:063805:149 (дополнительная мощность)</t>
  </si>
  <si>
    <t>все здания, строения  и сооружения на земельном участке с  кадастровым номером 10:20:0063804:155 в СНТ "Сосновый Бор", Прионежский район, по ул. Солнечной, участок №112 по генплану, земельный участок с кадастровым номером 10:20:0063804:155 (дополнительная мощность)</t>
  </si>
  <si>
    <t>все здания, строения, сооружения  (производственная база) на земельном участке с кадастровым номером 10:20:0040203:74, ст. Томицы, земельный участок с кадастровым номером 10:20:0040203:74 (дополнительная мощность).</t>
  </si>
  <si>
    <t>нежилое здание насосной станции (кадастровый номер 10:01:0000000:1604), расположенное на земельном участке с кадастровым номером 10:01:0180111:2 в п.Сайнаволок, земельный участок с кадастровым номером 10:01:0180111:2.</t>
  </si>
  <si>
    <t xml:space="preserve">индивидуальный жилой дом (кадастровый номер 10:01:0140129:17) на земельном участке  с кадастровым номером 10:01:0140129:1 по ул. Некрасова, д.2, земельный участок с кадастровым номером 10:01:0140129:1 </t>
  </si>
  <si>
    <t>жилой дом (условный номер 10:20:0063803:147) и другие строения и сооружения на земельном участке с кадастровым номером 10:20:0063803:17 в СНТ "Сосновый Бор", Прионежский район, ул.  Песчаная, д.3, участок №55, земельный участок с кадастровым номером 10:20:0063803:17 (дополнительная мощность)</t>
  </si>
  <si>
    <t>временное электроснабжение на период реконструкции мостового перехода через р. Лососинку по ул. Маршала Мерецкова в г. Петрозаводске.</t>
  </si>
  <si>
    <t>многоквартирный жилой дом со встроенными помещениями по пр. Первомайскому,65 в г. Петрозаводске, расположенный на земельном участке с кадастровым номером 10:01:0030136:199, земельный участок с кадастровым номером 10:01:0030136:199.</t>
  </si>
  <si>
    <t>многоквартирный жилой дом по ул. Островского, расположенный на земельном участке с кадастровым номером 10:01:0110137:10, земельный участок с кадастровым номером 10:01:0110137:10.</t>
  </si>
  <si>
    <t>газорегуляторный пункт блочный ГРПБ, расположенный на земельном участке в кадастровом квартале 10:01:0030105:19 в г. Петрозаводске, в микрорайоне "Октябрьский", в районе жилых домов №58 по пр. Октябрьскому и №6 по ул. Лисицынойв составе объекта "IV очередь газопроводов низкого и среднего давления в Октябрьском микрорайоне г. Петрозаводска, 3-й пусковой комплекс, I этап"</t>
  </si>
  <si>
    <t>газорегуляторный пункт шкафной (ГРШП) в составе объекта "IV-я очередь газопроводов низкого и среднего давления в Октябрьском микрорайоне г. Петрозаводска, 3-й пусковой комплекс, 1 этап"  по пр. Октябрьскому, д.63, на земельном участке в кадастровом квартале 10:01:0090103.</t>
  </si>
  <si>
    <t>индивидуальный жилой дом (кадастровый номер 10:01:0050123:15) на земельном участке с кадастровым номером 10:01:0050123:2 по ул. 9 Января, д. 50, земельный участок с кадастровым номером 10:01:0050123:2 (дополнительная мощность).</t>
  </si>
  <si>
    <t>все здания, строения и сооружения, в том числе жилое строение без права проживания (условный номер 10-10-01/035/2008-225), расположенные на земельном участке с кадастровым номером 10:20:012701:0019, в СНТ "Намоево", Прионежского района, участок по генплану №76, земельный участок с кадастровым номером 10:20:012701:0019 (дополнительная мощность).</t>
  </si>
  <si>
    <t>все здания, строения, в том числе жилой дом (кадастровый номер 10:01:0140118:27), расположенные на земельном участке с кадастровым номером 10:01:0140118:10 по ул. Глинки, д.5, земельный участок с кадастровым номером 10:01:0140118:10</t>
  </si>
  <si>
    <t>все здания, строения и сооружения, в том числе жилое здание (кадастровый номер 10:20:0063804:304), нежилое здание бани (кадастровый номер 10:20:0063804:303) на земельном участке с кадастровым номером 10:20:0063804:116, в СНТ "Сосновый Бор", Прионежский р-н, по ул. Садовой, участок №154 по генплану, земельный участок с кадастровым номером 10:20:0063804:116 (дополнительная мощность)</t>
  </si>
  <si>
    <t>все здания, строения и сооружения на земельном участке с кадастровым номером 10:20:012701:81, расположенные в СНТ "Намоево", Прионежского района, участок №37, земельный участок с кадастровым номером 10:20:012701:81 (дополнительная мощность)</t>
  </si>
  <si>
    <t>все здания, строения и сооружения на земельном участке с кадастровым номером 10:20:0063805:2536, в СНТ "Сосновый Бор", Прионежский район, по ул. Грибной, участок №514 по генплану, земельный участок с кадастровым номером 10:20:0063805:253 (дополнительная мощность)</t>
  </si>
  <si>
    <t>индивидуальный жилой дом на земельном участке с кадастровым номером 10:01:0220116:57 в районе ул. Сулажгорского кирпичного завода, земельный участок с кадастровым номером 10:01:0220116:57</t>
  </si>
  <si>
    <t>все здания, строения и сооружения на земельном участке с кадастровым номером 10:20:0012701:136, расположенные в СНТ "Намоево", Прионежского района, участок по генплану №53, земельный участок с кадастровым номером 10:20:0012701:136 (дополнительная мощность)</t>
  </si>
  <si>
    <t>все здания, строения и сооружения на земельном участке с кадастровым номером 10:20:006470:593 по ул. Светлой, ур. Лососинное, земельный участок с кадастровым номером 10:20:0064701:593</t>
  </si>
  <si>
    <t>все здания, строения и сооружения на земельном участке №316 по генплану (площадь 1000 кв.м.) в СНТ "Сосновый Бор", Прионежский район, по ул. Летней, земельный участок №316 (дополнительная мощность)</t>
  </si>
  <si>
    <t>временное электроснабжение передвижных установок строительного городка в районе ул. Университетской, кадастровый номер участка 10:01:0100119:988.</t>
  </si>
  <si>
    <t>все здания, строения и сооружения, в том числе жилой дом (кадастровый номер 10:20:0012901:533) на земельном участке с кадастровым номером 10:20:0012901:320, в СНТ "Бесовец", Прионежский район, Шуйское сельское поселение, по ул. Зеленой, участок №123, земельный участок с кадастровым номером 10:20:0012901:320 (дополнительная мощность)</t>
  </si>
  <si>
    <t>все здания, строения и сооружения на земельном участке с кадастровым номером 10:20:012701:0066, расположенные в СНТ "Намоево", Прионежского района, участок по генплану №75, земельный участок с кадастровым номером 10:20:012701:0066 (дополнительная мощность)</t>
  </si>
  <si>
    <t>жилой дом (кадастровый номер 10:01:0100102:42) на земельном участке с кадастровым номером 10:01:0100102:47 по пер. Заречному, д.6а, земельный участок с кадастровым номером 10:01:0100102:47 (дополнительная мощность)</t>
  </si>
  <si>
    <t>все здания, строения и сооружения на земельном участке №351 по генплану в СНТ "Сосновый Бор", Прионежский район, по ул. Скалистой, земельный участок №351 (дополнительная мощность)</t>
  </si>
  <si>
    <t>все здания на земельном участке с кадастровым номером 10:01:0040101:602 в районе Соломенского шоссе, земельный участок с кадастровым номером 10:01:0040101:602.</t>
  </si>
  <si>
    <t>все здания, строения на земельном участке с кадастровым номером 10:01:0040101:664 в районе Соломенского шоссе, земельный участок с кадастровым номером 10:01:0040101:664.</t>
  </si>
  <si>
    <t>все здания на земельном участке с кадастровым номером 10:01:0040101:663 в районе Соломенского шоссе, земельный участок с кадастровым номером 10:01:0040101:663.</t>
  </si>
  <si>
    <t>все здания, строения и сооружения на земельном участке с кадастровым номером 10:20:0063805:272, в СНТ "Сосновый Бор", Прионежский район, по ул. Скалистой, участок №363 по генплану, земельный участок с кадастровым номером 10:20:0063805:272 (дополнительная мощность)</t>
  </si>
  <si>
    <t>нежилое помещение 1-Н (кадастровый номер 10:01:0140167:1879) на первом этаже по ул. Генерала Фролова,5 (дополнительная мощность)</t>
  </si>
  <si>
    <t>здание склада на земельном участке с кадастровым номером 10:01:0220114:35 в районе ст.Томицы, земельный участок с кадастровым номером 10:01:0220114:35.</t>
  </si>
  <si>
    <t>нежилые помещения 1-19 (кадастровый номер 10:01:0140172:1820) в здании общественно-делового и культурно-спортивного центра по ул. Ровио, д. 3 (дополнительная мощность).</t>
  </si>
  <si>
    <t xml:space="preserve">многоквартирный жилой дом на земельном участке с кадастровым номером 10:01:0110167:639 по ул. Мичуринской, д.34, земельный участок с кадастровым номером 10:01:0110167:639 </t>
  </si>
  <si>
    <t>нежилое помещение 18-Н (кадастровый номер 10:01:0030118:284) в здании по пр. Октябрьскому, д. 27 (дополнительная мощность).</t>
  </si>
  <si>
    <t>все здания, строения, сооружения на земельном участке с кадастровым номером 10:20:0064701:877 в Прионежском районе, ур. Лососинное, земельный участок с кадастровым номером 10:20:0064701:877.</t>
  </si>
  <si>
    <t>временное электроснабжение передвижных установок на период строительства здания поликлиники на земельном участке с кадастровым номером 10:01:0140171:309, по ул. Ровио (дополнительная мощность). Постоянные ТУ-4-В от 30.01.2024г.</t>
  </si>
  <si>
    <t>все здания, строения и сооружения на земельном участке с кадастровым номером 10:20:0063804:25, в СНТ "Сосновый Бор", Прионежский район, в районе ул. Рябиновой, участок №179 по генплану,  земельный участок с кадастровым номером 10:20:0063804:24 (дополнительная мощность).</t>
  </si>
  <si>
    <t>все здания, строения и сооружения на земельном участке с кадастровым номером 10:20:0063806:17 в СНТ "Сосновый Бор", Прионежский район, хутор Заречный, участок №48, земельный участок с кадастровым номером 10:20:0063806:17 (дополнительная мощность)</t>
  </si>
  <si>
    <t>все здания, строения и сооружения, в том числе жилой дом (кадастровый номер 10:20:0012901:515 ) на земельном участке с кадастровым номером 10:20:0012901:34, в СНТ "Бесовец", Прионежский р-н, Шуйское сельское поселение, по ул. Лесной,д. 29,  участок №34, земельный участок с кадастровым номером 10:20:0012901:34 (дополнительная мощность).</t>
  </si>
  <si>
    <t>нежилое помещение 43 (кадастровый номер 10:01:0010146:810) по ул. Красноармейской, д. 30 (дополнительная мощность ).</t>
  </si>
  <si>
    <t xml:space="preserve">нежилое помещение 3 (кадастровый номер 10:01:0200129:341) по ул. Транспортной, 20 Б (дополнительная мощность) </t>
  </si>
  <si>
    <t>все здания, строения, сооружения, в том числе жилой дом (условный номер 10-10-01/025/2007-086), расположенные на земельном участке с кадастровым номером 10:22:010301:0034 по ул. Скалистой, д. 6, в пос. Кварцитный, Прионежский район, земельный участок с кадастровым номером 10:22:010301:0034 (дополнительная мощность).</t>
  </si>
  <si>
    <t>нежилое здание магазина (кадастровый номер 10:01:0000000:3229) на земельном участке с кадастровым номером 10:01:0130149:56 по ул. Ла-Рошель, д.7Б (дополнительная мощность)</t>
  </si>
  <si>
    <t>все здания, строения и сооружения на земельном участке с кадастровым номером 10:20:063805:90, в СНТ "Сосновый Бор", Прионежский район, по ул. Летней, участок №329 по генплану, земельный участок с кадастровым номером 10:20:063805:90 (дополнительная мощность).</t>
  </si>
  <si>
    <t xml:space="preserve">все здания, строения и сооружения, в том числе жилой дом (кадастровый номер 10:20:0063805:582) на земельном участке с кадастровым номером 10:20:0063805:258, в СНТ "Сосновый Бор", Прионежский р-н, по ул. Гористой, участок №435 по генплану, земельный участок с кадастровым номером 10:20:0063805:258 (дополнительная мощность). </t>
  </si>
  <si>
    <t>все здания, строения и сооружения на земельном участке с кадастровым номером 10:20:0063805:78, в СНТ "Сосновый Бор", Прионежский район, по ул. Брусничной, участок №461 по генплану, земельный участок с кадастровым номером 10:20:0063805:78 (дополнительная мощность).</t>
  </si>
  <si>
    <t xml:space="preserve">все здания, строения, сооружения на земельном участке  с кадастровым номером 10:01:0120101:577 в районе ул. Университетской, по пр. Геологов, участок № 25,  земельный участок с кадастровым номером 10:01:0120101:577 </t>
  </si>
  <si>
    <t>все здания, строения и сооружения на земельном участке с кадастровым номером 10:20:0063805:145, в СНТ "Сосновый Бор", Прионежский район, по ул. Брусничной, участок №477 по генплану, земельный участок с кадастровым номером 10:20:0063805:145 (дополнительная мощность)</t>
  </si>
  <si>
    <t>все здания, строения, сооружения на земельном участке с кадастровым номером 10:22:0010208:128, в п. Кварцитный, Прионежский район, Шокшинское сельское поселение, земельный участок с кадастровым номером 10:22:0010208:128</t>
  </si>
  <si>
    <t>все здания, строения и сооружения, в том числе нежилой дом (условный кадастровый номер 10-10-01/079/2010-211), баня (условный кадастровый номер 10-10-01/079/2010-212)  на земельном участке с кадастровым номером 10:20:012901:257, в СНТ "Бесовец", Прионежский район, по ул. Лесной, земельный участок с кадастровым номером 10:20:012901:257 (дополнительная мощность).</t>
  </si>
  <si>
    <t>все здания, строения и сооружения на земельном участке с кадастровым номером 10:20:0063805:184 в СНТ "Сосновый Бор", Прионежский район, по ул. Скалистой, участок №362 по генплану, земельный участок с кадастровым номером 10:20:0063805:184 (дополнительная мощность)</t>
  </si>
  <si>
    <t>индивидуальный жилой дом на земельном участке с кадастровым номером 10:01:0170122:191 в районе ул. Гвардейской, земельный участок  с кадастровым номером 10:01:0170122:191</t>
  </si>
  <si>
    <t>все здания, строения и сооружения на земельном участке с кадастровым номером 10:20:0063805:161 в СНТ "Сосновый Бор", Прионежский район, по ул. Мирной, участок №266 по генплану, земельный участок с кадастровым номером 10:20:0063805:161 (дополнительная мощность).</t>
  </si>
  <si>
    <t>нежилое помещение, расположенное в двухэтажном производственном здании и пристройке по ул. А.Невского, д.28а (кадастровый номер 10:01:0130132:215, площадь 69,7 кв.м.)</t>
  </si>
  <si>
    <t>нежилое помещение магазина №22 (кадастровый номер 10:01:0130113:835) по Ключевскому шоссе. д. 3 (дополнительная мощность).</t>
  </si>
  <si>
    <t>все здания, строения и сооружения, в том числе садовый дом (кадастровый номер 10:20:011429:002:0153-041) на земельном участке с кадастровым номером 10:20:0012901:2, в СНТ "Бесовец", Прионежский р-н, по ул. Лесной, участок №2, земельный участок с кадастровым номером 10:20:0012901:2 (дополнительная мощность).</t>
  </si>
  <si>
    <t>индивидуальный жилой дом (кадастровый номер 10:01:0170113:148) на земельном участке с кадастровым номером 10:01:0170113:147 по ул. Лижемская, д.10, земельный участок с кадастровым номером 10:01:0170113:147 (дополнительная мощность)</t>
  </si>
  <si>
    <t>все здания, строения и сооружения на земельном участке с кадастровым номером 10:20:0063804:91 в СНТ "Сосновый Бор", Прионежский район, по ул. Садовой, земельный участок с кадастровым номером 10:20:0063804:91 (дополнительная мощность)</t>
  </si>
  <si>
    <t>все здания, строения и сооружения на земельном участке с кадастровым номером 10:20:0063805:172 в СНТ "Сосоновый Бор", Прионежский район, по ул. Летней, участок №319 по генплану, земельный участок с кадастровым номером 10:20:0063805:172 (дополнительная мощность)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</si>
</sst>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4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2" fillId="25" borderId="8" xfId="66" applyFont="1" applyFill="1" applyBorder="1" applyAlignment="1">
      <alignment horizontal="center" vertical="center" wrapText="1"/>
      <protection/>
    </xf>
    <xf numFmtId="0" fontId="44" fillId="25" borderId="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1" fontId="44" fillId="0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2" t="s">
        <v>71</v>
      </c>
      <c r="B2" s="102"/>
      <c r="C2" s="102"/>
      <c r="D2" s="102"/>
      <c r="E2" s="102"/>
      <c r="F2" s="98" t="s">
        <v>69</v>
      </c>
      <c r="G2" s="98"/>
    </row>
    <row r="3" spans="1:7" ht="12.75">
      <c r="A3" s="107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 customHeight="1">
      <c r="A4" s="107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41</v>
      </c>
      <c r="C5" s="48">
        <v>728.18</v>
      </c>
      <c r="D5" s="48">
        <v>2</v>
      </c>
      <c r="E5" s="48">
        <v>250</v>
      </c>
      <c r="F5" s="48">
        <f>B5+D5</f>
        <v>43</v>
      </c>
      <c r="G5" s="48">
        <f>C5+E5</f>
        <v>978.18</v>
      </c>
    </row>
    <row r="6" spans="1:7" ht="12.75">
      <c r="A6" s="49" t="s">
        <v>6</v>
      </c>
      <c r="B6" s="48">
        <v>61</v>
      </c>
      <c r="C6" s="48">
        <v>3074.26</v>
      </c>
      <c r="D6" s="48">
        <v>0</v>
      </c>
      <c r="E6" s="48">
        <v>0</v>
      </c>
      <c r="F6" s="48">
        <f aca="true" t="shared" si="0" ref="F6:F16">B6+D6</f>
        <v>61</v>
      </c>
      <c r="G6" s="48">
        <f aca="true" t="shared" si="1" ref="G6:G16">C6+E6</f>
        <v>3074.26</v>
      </c>
    </row>
    <row r="7" spans="1:7" ht="12.75">
      <c r="A7" s="49" t="s">
        <v>7</v>
      </c>
      <c r="B7" s="48">
        <v>50</v>
      </c>
      <c r="C7" s="48">
        <v>1094.89</v>
      </c>
      <c r="D7" s="48">
        <v>3</v>
      </c>
      <c r="E7" s="48">
        <v>500</v>
      </c>
      <c r="F7" s="48">
        <f t="shared" si="0"/>
        <v>53</v>
      </c>
      <c r="G7" s="48">
        <f t="shared" si="1"/>
        <v>1594.89</v>
      </c>
    </row>
    <row r="8" spans="1:7" ht="12.75">
      <c r="A8" s="49" t="s">
        <v>8</v>
      </c>
      <c r="B8" s="47">
        <v>61</v>
      </c>
      <c r="C8" s="47">
        <v>1952.24</v>
      </c>
      <c r="D8" s="47">
        <v>5</v>
      </c>
      <c r="E8" s="47">
        <v>1410</v>
      </c>
      <c r="F8" s="48">
        <f t="shared" si="0"/>
        <v>66</v>
      </c>
      <c r="G8" s="48">
        <f t="shared" si="1"/>
        <v>3362.24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75">
        <f t="shared" si="0"/>
        <v>0</v>
      </c>
      <c r="G13" s="75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213</v>
      </c>
      <c r="C17" s="47">
        <f>SUM(C5:C16)</f>
        <v>6849.57</v>
      </c>
      <c r="D17" s="47">
        <f>SUM(D5:D16)</f>
        <v>10</v>
      </c>
      <c r="E17" s="47">
        <f>SUM(E5:E16)</f>
        <v>2160</v>
      </c>
      <c r="F17" s="47">
        <f>B17+D17</f>
        <v>223</v>
      </c>
      <c r="G17" s="47">
        <f>C17+E17</f>
        <v>9009.57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3" t="s">
        <v>70</v>
      </c>
      <c r="B19" s="103"/>
      <c r="C19" s="103"/>
      <c r="D19" s="103"/>
      <c r="E19" s="103"/>
      <c r="F19" s="98" t="str">
        <f>F2</f>
        <v>2024 год</v>
      </c>
      <c r="G19" s="98"/>
      <c r="H19" s="28"/>
    </row>
    <row r="20" spans="1:8" ht="12.75">
      <c r="A20" s="104" t="s">
        <v>4</v>
      </c>
      <c r="B20" s="106" t="s">
        <v>0</v>
      </c>
      <c r="C20" s="106"/>
      <c r="D20" s="106" t="s">
        <v>3</v>
      </c>
      <c r="E20" s="106"/>
      <c r="F20" s="106" t="s">
        <v>11</v>
      </c>
      <c r="G20" s="106"/>
      <c r="H20" s="28"/>
    </row>
    <row r="21" spans="1:8" ht="25.5">
      <c r="A21" s="105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12</v>
      </c>
      <c r="C22" s="25">
        <v>324.31</v>
      </c>
      <c r="D22" s="25">
        <v>0</v>
      </c>
      <c r="E22" s="25">
        <v>0</v>
      </c>
      <c r="F22" s="25">
        <f>B22+D22</f>
        <v>12</v>
      </c>
      <c r="G22" s="25">
        <f>C22+E22</f>
        <v>324.31</v>
      </c>
      <c r="H22" s="28"/>
    </row>
    <row r="23" spans="1:8" ht="12.75">
      <c r="A23" s="24" t="s">
        <v>6</v>
      </c>
      <c r="B23" s="25">
        <v>11</v>
      </c>
      <c r="C23" s="25">
        <v>417.24</v>
      </c>
      <c r="D23" s="25">
        <v>0</v>
      </c>
      <c r="E23" s="25">
        <v>0</v>
      </c>
      <c r="F23" s="25">
        <f>B23+D23</f>
        <v>11</v>
      </c>
      <c r="G23" s="25">
        <f aca="true" t="shared" si="2" ref="G23:G32">C23+E23</f>
        <v>417.24</v>
      </c>
      <c r="H23" s="28"/>
    </row>
    <row r="24" spans="1:8" ht="12.75">
      <c r="A24" s="24" t="s">
        <v>7</v>
      </c>
      <c r="B24" s="25">
        <v>10</v>
      </c>
      <c r="C24" s="25">
        <f>460+32.5</f>
        <v>492.5</v>
      </c>
      <c r="D24" s="25">
        <v>3</v>
      </c>
      <c r="E24" s="25">
        <v>797</v>
      </c>
      <c r="F24" s="25">
        <f aca="true" t="shared" si="3" ref="F24:F32">B24+D24</f>
        <v>13</v>
      </c>
      <c r="G24" s="25">
        <f t="shared" si="2"/>
        <v>1289.5</v>
      </c>
      <c r="H24" s="28"/>
    </row>
    <row r="25" spans="1:8" ht="12.75">
      <c r="A25" s="24" t="s">
        <v>8</v>
      </c>
      <c r="B25" s="24">
        <v>3</v>
      </c>
      <c r="C25" s="24">
        <v>167.07</v>
      </c>
      <c r="D25" s="24">
        <v>1</v>
      </c>
      <c r="E25" s="24">
        <v>100</v>
      </c>
      <c r="F25" s="25">
        <f t="shared" si="3"/>
        <v>4</v>
      </c>
      <c r="G25" s="25">
        <f t="shared" si="2"/>
        <v>267.07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36</v>
      </c>
      <c r="C34" s="24">
        <f t="shared" si="4"/>
        <v>1401.12</v>
      </c>
      <c r="D34" s="24">
        <f t="shared" si="4"/>
        <v>4</v>
      </c>
      <c r="E34" s="24">
        <f t="shared" si="4"/>
        <v>897</v>
      </c>
      <c r="F34" s="24">
        <f t="shared" si="4"/>
        <v>40</v>
      </c>
      <c r="G34" s="24">
        <f t="shared" si="4"/>
        <v>2298.12</v>
      </c>
    </row>
  </sheetData>
  <sheetProtection/>
  <mergeCells count="10">
    <mergeCell ref="A2:E2"/>
    <mergeCell ref="A19:E19"/>
    <mergeCell ref="A20:A21"/>
    <mergeCell ref="B20:C20"/>
    <mergeCell ref="D20:E20"/>
    <mergeCell ref="F20:G20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0.625" style="0" customWidth="1"/>
    <col min="3" max="3" width="11.875" style="0" customWidth="1"/>
    <col min="5" max="5" width="13.25390625" style="0" customWidth="1"/>
  </cols>
  <sheetData>
    <row r="3" spans="1:5" ht="12.75">
      <c r="A3" s="112" t="s">
        <v>63</v>
      </c>
      <c r="B3" s="112"/>
      <c r="C3" s="112"/>
      <c r="D3" s="112"/>
      <c r="E3" s="97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32"/>
      <c r="B6" s="85"/>
      <c r="C6" s="83"/>
      <c r="D6" s="78"/>
      <c r="E6" s="80"/>
    </row>
    <row r="7" spans="1:5" ht="12.75">
      <c r="A7" s="32"/>
      <c r="B7" s="85"/>
      <c r="C7" s="83"/>
      <c r="D7" s="78"/>
      <c r="E7" s="81"/>
    </row>
    <row r="8" spans="1:5" ht="12.75">
      <c r="A8" s="32"/>
      <c r="B8" s="85"/>
      <c r="C8" s="83"/>
      <c r="D8" s="78"/>
      <c r="E8" s="81"/>
    </row>
    <row r="9" spans="1:5" ht="12.75">
      <c r="A9" s="32"/>
      <c r="B9" s="85"/>
      <c r="C9" s="83"/>
      <c r="D9" s="78"/>
      <c r="E9" s="81"/>
    </row>
    <row r="10" spans="1:5" ht="12.75">
      <c r="A10" s="32"/>
      <c r="B10" s="85"/>
      <c r="C10" s="83"/>
      <c r="D10" s="78"/>
      <c r="E10" s="81"/>
    </row>
    <row r="11" spans="1:5" ht="12.75">
      <c r="A11" s="32"/>
      <c r="B11" s="85"/>
      <c r="C11" s="83"/>
      <c r="D11" s="78"/>
      <c r="E11" s="81"/>
    </row>
    <row r="12" spans="1:5" ht="12.75">
      <c r="A12" s="32"/>
      <c r="B12" s="85"/>
      <c r="C12" s="83"/>
      <c r="D12" s="78"/>
      <c r="E12" s="81"/>
    </row>
    <row r="13" spans="1:5" ht="12.75">
      <c r="A13" s="32"/>
      <c r="B13" s="85"/>
      <c r="C13" s="83"/>
      <c r="D13" s="78"/>
      <c r="E13" s="81"/>
    </row>
    <row r="14" spans="1:5" ht="12.75">
      <c r="A14" s="32"/>
      <c r="B14" s="85"/>
      <c r="C14" s="83"/>
      <c r="D14" s="78"/>
      <c r="E14" s="81"/>
    </row>
    <row r="15" spans="1:5" ht="12.75">
      <c r="A15" s="32"/>
      <c r="B15" s="85"/>
      <c r="C15" s="83"/>
      <c r="D15" s="78"/>
      <c r="E15" s="81"/>
    </row>
    <row r="16" spans="1:5" ht="12.75">
      <c r="A16" s="32"/>
      <c r="B16" s="85"/>
      <c r="C16" s="83"/>
      <c r="D16" s="78"/>
      <c r="E16" s="81"/>
    </row>
    <row r="17" spans="1:5" ht="12.75">
      <c r="A17" s="32"/>
      <c r="B17" s="85"/>
      <c r="C17" s="83"/>
      <c r="D17" s="78"/>
      <c r="E17" s="81"/>
    </row>
    <row r="18" spans="1:5" ht="12.75">
      <c r="A18" s="32"/>
      <c r="B18" s="85"/>
      <c r="C18" s="83"/>
      <c r="D18" s="78"/>
      <c r="E18" s="81"/>
    </row>
    <row r="19" spans="1:5" ht="12.75">
      <c r="A19" s="32"/>
      <c r="B19" s="85"/>
      <c r="C19" s="83"/>
      <c r="D19" s="78"/>
      <c r="E19" s="81"/>
    </row>
    <row r="20" spans="1:5" ht="12.75">
      <c r="A20" s="32"/>
      <c r="B20" s="85"/>
      <c r="C20" s="83"/>
      <c r="D20" s="78"/>
      <c r="E20" s="81"/>
    </row>
    <row r="21" spans="1:5" ht="12.75">
      <c r="A21" s="32"/>
      <c r="B21" s="85"/>
      <c r="C21" s="83"/>
      <c r="D21" s="78"/>
      <c r="E21" s="81"/>
    </row>
    <row r="22" spans="1:5" ht="12.75">
      <c r="A22" s="32"/>
      <c r="B22" s="85"/>
      <c r="C22" s="83"/>
      <c r="D22" s="78"/>
      <c r="E22" s="81"/>
    </row>
    <row r="23" spans="1:5" ht="12.75">
      <c r="A23" s="32"/>
      <c r="B23" s="85"/>
      <c r="C23" s="83"/>
      <c r="D23" s="78"/>
      <c r="E23" s="81"/>
    </row>
    <row r="24" spans="1:5" ht="12.75">
      <c r="A24" s="32"/>
      <c r="B24" s="85"/>
      <c r="C24" s="83"/>
      <c r="D24" s="78"/>
      <c r="E24" s="81"/>
    </row>
    <row r="25" spans="1:5" ht="12.75">
      <c r="A25" s="32"/>
      <c r="B25" s="85"/>
      <c r="C25" s="83"/>
      <c r="D25" s="78"/>
      <c r="E25" s="81"/>
    </row>
    <row r="26" spans="1:5" ht="12.75">
      <c r="A26" s="32"/>
      <c r="B26" s="85"/>
      <c r="C26" s="83"/>
      <c r="D26" s="78"/>
      <c r="E26" s="81"/>
    </row>
    <row r="27" spans="1:5" ht="12.75">
      <c r="A27" s="32"/>
      <c r="B27" s="85"/>
      <c r="C27" s="83"/>
      <c r="D27" s="78"/>
      <c r="E27" s="81"/>
    </row>
    <row r="28" spans="1:5" ht="12.75">
      <c r="A28" s="32"/>
      <c r="B28" s="85"/>
      <c r="C28" s="83"/>
      <c r="D28" s="78"/>
      <c r="E28" s="81"/>
    </row>
    <row r="29" spans="1:5" ht="12.75">
      <c r="A29" s="32"/>
      <c r="B29" s="85"/>
      <c r="C29" s="83"/>
      <c r="D29" s="78"/>
      <c r="E29" s="81"/>
    </row>
    <row r="30" spans="1:5" ht="12.75">
      <c r="A30" s="32"/>
      <c r="B30" s="85"/>
      <c r="C30" s="83"/>
      <c r="D30" s="78"/>
      <c r="E30" s="81"/>
    </row>
    <row r="31" spans="1:5" ht="12.75">
      <c r="A31" s="32"/>
      <c r="B31" s="85"/>
      <c r="C31" s="83"/>
      <c r="D31" s="78"/>
      <c r="E31" s="81"/>
    </row>
    <row r="32" spans="1:5" ht="12.75">
      <c r="A32" s="32"/>
      <c r="B32" s="85"/>
      <c r="C32" s="83"/>
      <c r="D32" s="78"/>
      <c r="E32" s="81"/>
    </row>
    <row r="33" spans="1:5" ht="12.75">
      <c r="A33" s="32"/>
      <c r="B33" s="85"/>
      <c r="C33" s="83"/>
      <c r="D33" s="78"/>
      <c r="E33" s="81"/>
    </row>
    <row r="34" spans="1:5" ht="12.75">
      <c r="A34" s="32"/>
      <c r="B34" s="85"/>
      <c r="C34" s="83"/>
      <c r="D34" s="78"/>
      <c r="E34" s="81"/>
    </row>
    <row r="35" spans="1:5" ht="12.75">
      <c r="A35" s="32"/>
      <c r="B35" s="85"/>
      <c r="C35" s="83"/>
      <c r="D35" s="78"/>
      <c r="E35" s="81"/>
    </row>
    <row r="36" spans="1:5" ht="12.75">
      <c r="A36" s="32"/>
      <c r="B36" s="85"/>
      <c r="C36" s="83"/>
      <c r="D36" s="78"/>
      <c r="E36" s="81"/>
    </row>
    <row r="37" spans="1:5" ht="12.75">
      <c r="A37" s="32"/>
      <c r="B37" s="85"/>
      <c r="C37" s="83"/>
      <c r="D37" s="78"/>
      <c r="E37" s="81"/>
    </row>
    <row r="38" spans="1:5" ht="12.75">
      <c r="A38" s="32"/>
      <c r="B38" s="60"/>
      <c r="C38" s="83"/>
      <c r="D38" s="78"/>
      <c r="E38" s="81"/>
    </row>
    <row r="39" spans="1:5" ht="12.75">
      <c r="A39" s="32"/>
      <c r="B39" s="85"/>
      <c r="C39" s="83"/>
      <c r="D39" s="78"/>
      <c r="E39" s="81"/>
    </row>
    <row r="40" spans="1:5" ht="12.75">
      <c r="A40" s="32"/>
      <c r="B40" s="85"/>
      <c r="C40" s="83"/>
      <c r="D40" s="78"/>
      <c r="E40" s="81"/>
    </row>
    <row r="41" spans="1:5" ht="12.75">
      <c r="A41" s="32"/>
      <c r="B41" s="85"/>
      <c r="C41" s="83"/>
      <c r="D41" s="78"/>
      <c r="E41" s="81"/>
    </row>
    <row r="42" spans="1:5" ht="12.75">
      <c r="A42" s="32"/>
      <c r="B42" s="85"/>
      <c r="C42" s="82"/>
      <c r="D42" s="78"/>
      <c r="E42" s="81"/>
    </row>
    <row r="43" spans="1:5" ht="12.75">
      <c r="A43" s="32"/>
      <c r="B43" s="85"/>
      <c r="C43" s="83"/>
      <c r="D43" s="78"/>
      <c r="E43" s="81"/>
    </row>
    <row r="44" spans="1:5" ht="12.75">
      <c r="A44" s="32"/>
      <c r="B44" s="85"/>
      <c r="C44" s="83"/>
      <c r="D44" s="78"/>
      <c r="E44" s="81"/>
    </row>
    <row r="45" spans="1:5" ht="12.75">
      <c r="A45" s="32"/>
      <c r="B45" s="85"/>
      <c r="C45" s="83"/>
      <c r="D45" s="78"/>
      <c r="E45" s="81"/>
    </row>
    <row r="46" spans="1:5" ht="12.75">
      <c r="A46" s="32"/>
      <c r="B46" s="85"/>
      <c r="C46" s="83"/>
      <c r="D46" s="78"/>
      <c r="E46" s="81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7"/>
      <c r="C57" s="20"/>
      <c r="D57" s="7"/>
      <c r="E57" s="7"/>
    </row>
    <row r="58" spans="1:5" ht="12.75">
      <c r="A58" s="33"/>
      <c r="B58" s="7"/>
      <c r="C58" s="20"/>
      <c r="D58" s="7"/>
      <c r="E58" s="7"/>
    </row>
    <row r="59" spans="1:5" ht="12.75">
      <c r="A59" s="33"/>
      <c r="B59" s="51"/>
      <c r="C59" s="52"/>
      <c r="D59" s="51"/>
      <c r="E59" s="54"/>
    </row>
    <row r="60" spans="1:5" ht="12.75">
      <c r="A60" s="33"/>
      <c r="B60" s="51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  <row r="67" spans="1:5" ht="12.75">
      <c r="A67" s="32"/>
      <c r="B67" s="7"/>
      <c r="C67" s="20"/>
      <c r="D67" s="7"/>
      <c r="E67" s="22"/>
    </row>
    <row r="68" spans="1:5" ht="12.75">
      <c r="A68" s="32"/>
      <c r="B68" s="7"/>
      <c r="C68" s="20"/>
      <c r="D68" s="7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5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9.125" style="28" customWidth="1"/>
    <col min="2" max="2" width="30.75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3" spans="1:5" ht="12.75">
      <c r="A3" s="112" t="s">
        <v>64</v>
      </c>
      <c r="B3" s="112"/>
      <c r="C3" s="112"/>
      <c r="D3" s="112"/>
      <c r="E3" s="97" t="str">
        <f>'дог. январь'!E3</f>
        <v>2024 год</v>
      </c>
    </row>
    <row r="5" spans="1:5" ht="36">
      <c r="A5" s="71" t="s">
        <v>19</v>
      </c>
      <c r="B5" s="71" t="s">
        <v>25</v>
      </c>
      <c r="C5" s="71" t="s">
        <v>26</v>
      </c>
      <c r="D5" s="72" t="s">
        <v>27</v>
      </c>
      <c r="E5" s="73" t="s">
        <v>28</v>
      </c>
    </row>
    <row r="6" spans="1:5" ht="12.75">
      <c r="A6" s="22"/>
      <c r="B6" s="85"/>
      <c r="C6" s="82"/>
      <c r="D6" s="78"/>
      <c r="E6" s="81"/>
    </row>
    <row r="7" spans="1:5" ht="12.75">
      <c r="A7" s="22"/>
      <c r="B7" s="85"/>
      <c r="C7" s="83"/>
      <c r="D7" s="78"/>
      <c r="E7" s="81"/>
    </row>
    <row r="8" spans="1:5" ht="12.75">
      <c r="A8" s="22"/>
      <c r="B8" s="85"/>
      <c r="C8" s="83"/>
      <c r="D8" s="78"/>
      <c r="E8" s="81"/>
    </row>
    <row r="9" spans="1:5" ht="12.75">
      <c r="A9" s="22"/>
      <c r="B9" s="85"/>
      <c r="C9" s="83"/>
      <c r="D9" s="78"/>
      <c r="E9" s="81"/>
    </row>
    <row r="10" spans="1:5" ht="12.75">
      <c r="A10" s="22"/>
      <c r="B10" s="85"/>
      <c r="C10" s="83"/>
      <c r="D10" s="78"/>
      <c r="E10" s="81"/>
    </row>
    <row r="11" spans="1:5" ht="12.75">
      <c r="A11" s="22"/>
      <c r="B11" s="60"/>
      <c r="C11" s="83"/>
      <c r="D11" s="79"/>
      <c r="E11" s="80"/>
    </row>
    <row r="12" spans="1:5" ht="12.75">
      <c r="A12" s="22"/>
      <c r="B12" s="85"/>
      <c r="C12" s="83"/>
      <c r="D12" s="78"/>
      <c r="E12" s="81"/>
    </row>
    <row r="13" spans="1:5" ht="12.75">
      <c r="A13" s="22"/>
      <c r="B13" s="85"/>
      <c r="C13" s="83"/>
      <c r="D13" s="78"/>
      <c r="E13" s="81"/>
    </row>
    <row r="14" spans="1:5" ht="12.75">
      <c r="A14" s="22"/>
      <c r="B14" s="85"/>
      <c r="C14" s="83"/>
      <c r="D14" s="78"/>
      <c r="E14" s="81"/>
    </row>
    <row r="15" spans="1:5" ht="12.75">
      <c r="A15" s="22"/>
      <c r="B15" s="85"/>
      <c r="C15" s="83"/>
      <c r="D15" s="78"/>
      <c r="E15" s="81"/>
    </row>
    <row r="16" spans="1:5" ht="12.75">
      <c r="A16" s="22"/>
      <c r="B16" s="85"/>
      <c r="C16" s="83"/>
      <c r="D16" s="78"/>
      <c r="E16" s="81"/>
    </row>
    <row r="17" spans="1:5" ht="12.75">
      <c r="A17" s="22"/>
      <c r="B17" s="85"/>
      <c r="C17" s="83"/>
      <c r="D17" s="78"/>
      <c r="E17" s="81"/>
    </row>
    <row r="18" spans="1:5" ht="12.75">
      <c r="A18" s="22"/>
      <c r="B18" s="85"/>
      <c r="C18" s="83"/>
      <c r="D18" s="78"/>
      <c r="E18" s="81"/>
    </row>
    <row r="19" spans="1:5" ht="12.75">
      <c r="A19" s="22"/>
      <c r="B19" s="85"/>
      <c r="C19" s="83"/>
      <c r="D19" s="78"/>
      <c r="E19" s="81"/>
    </row>
    <row r="20" spans="1:5" ht="12.75">
      <c r="A20" s="22"/>
      <c r="B20" s="85"/>
      <c r="C20" s="83"/>
      <c r="D20" s="78"/>
      <c r="E20" s="81"/>
    </row>
    <row r="21" spans="1:5" ht="12.75">
      <c r="A21" s="22"/>
      <c r="B21" s="85"/>
      <c r="C21" s="83"/>
      <c r="D21" s="78"/>
      <c r="E21" s="81"/>
    </row>
    <row r="22" spans="1:5" ht="12.75">
      <c r="A22" s="22"/>
      <c r="B22" s="85"/>
      <c r="C22" s="83"/>
      <c r="D22" s="78"/>
      <c r="E22" s="81"/>
    </row>
    <row r="23" spans="1:5" ht="12.75">
      <c r="A23" s="22"/>
      <c r="B23" s="85"/>
      <c r="C23" s="83"/>
      <c r="D23" s="78"/>
      <c r="E23" s="81"/>
    </row>
    <row r="24" spans="1:5" ht="12.75">
      <c r="A24" s="22"/>
      <c r="B24" s="85"/>
      <c r="C24" s="83"/>
      <c r="D24" s="78"/>
      <c r="E24" s="81"/>
    </row>
    <row r="25" spans="1:5" ht="12.75">
      <c r="A25" s="22"/>
      <c r="B25" s="60"/>
      <c r="C25" s="83"/>
      <c r="D25" s="78"/>
      <c r="E25" s="81"/>
    </row>
    <row r="26" spans="1:5" ht="12.75">
      <c r="A26" s="22"/>
      <c r="B26" s="60"/>
      <c r="C26" s="83"/>
      <c r="D26" s="78"/>
      <c r="E26" s="81"/>
    </row>
    <row r="27" spans="1:5" ht="12.75">
      <c r="A27" s="22"/>
      <c r="B27" s="60"/>
      <c r="C27" s="83"/>
      <c r="D27" s="78"/>
      <c r="E27" s="81"/>
    </row>
    <row r="28" spans="1:5" ht="12.75">
      <c r="A28" s="22"/>
      <c r="B28" s="85"/>
      <c r="C28" s="83"/>
      <c r="D28" s="78"/>
      <c r="E28" s="81"/>
    </row>
    <row r="29" spans="1:5" ht="12.75">
      <c r="A29" s="22"/>
      <c r="B29" s="85"/>
      <c r="C29" s="83"/>
      <c r="D29" s="78"/>
      <c r="E29" s="81"/>
    </row>
    <row r="30" spans="1:5" ht="12.75">
      <c r="A30" s="74"/>
      <c r="B30" s="66"/>
      <c r="C30" s="68"/>
      <c r="D30" s="66"/>
      <c r="E30" s="69"/>
    </row>
    <row r="31" spans="1:5" ht="12.75">
      <c r="A31" s="74"/>
      <c r="B31" s="66"/>
      <c r="C31" s="68"/>
      <c r="D31" s="66"/>
      <c r="E31" s="69"/>
    </row>
    <row r="32" spans="1:5" ht="12.75">
      <c r="A32" s="74"/>
      <c r="B32" s="67"/>
      <c r="C32" s="68"/>
      <c r="D32" s="66"/>
      <c r="E32" s="69"/>
    </row>
    <row r="33" spans="1:5" ht="12.75">
      <c r="A33" s="74"/>
      <c r="B33" s="67"/>
      <c r="C33" s="68"/>
      <c r="D33" s="66"/>
      <c r="E33" s="69"/>
    </row>
    <row r="34" spans="1:5" ht="12.75">
      <c r="A34" s="74"/>
      <c r="B34" s="67"/>
      <c r="C34" s="68"/>
      <c r="D34" s="66"/>
      <c r="E34" s="69"/>
    </row>
    <row r="35" spans="1:5" ht="12.75">
      <c r="A35" s="74"/>
      <c r="B35" s="67"/>
      <c r="C35" s="68"/>
      <c r="D35" s="66"/>
      <c r="E35" s="69"/>
    </row>
    <row r="36" spans="1:5" ht="12.75">
      <c r="A36" s="74"/>
      <c r="B36" s="67"/>
      <c r="C36" s="68"/>
      <c r="D36" s="59"/>
      <c r="E36" s="69"/>
    </row>
    <row r="37" spans="1:5" ht="12.75">
      <c r="A37" s="74"/>
      <c r="B37" s="67"/>
      <c r="C37" s="68"/>
      <c r="D37" s="66"/>
      <c r="E37" s="69"/>
    </row>
    <row r="38" spans="1:5" ht="12.75">
      <c r="A38" s="74"/>
      <c r="B38" s="67"/>
      <c r="C38" s="68"/>
      <c r="D38" s="66"/>
      <c r="E38" s="69"/>
    </row>
    <row r="39" spans="1:5" ht="12.75">
      <c r="A39" s="74"/>
      <c r="B39" s="67"/>
      <c r="C39" s="68"/>
      <c r="D39" s="66"/>
      <c r="E39" s="69"/>
    </row>
    <row r="40" spans="1:5" ht="12.75">
      <c r="A40" s="74"/>
      <c r="B40" s="67"/>
      <c r="C40" s="68"/>
      <c r="D40" s="66"/>
      <c r="E40" s="69"/>
    </row>
    <row r="41" spans="1:5" ht="12.75">
      <c r="A41" s="74"/>
      <c r="B41" s="67"/>
      <c r="C41" s="68"/>
      <c r="D41" s="66"/>
      <c r="E41" s="69"/>
    </row>
    <row r="42" spans="1:5" ht="12.75">
      <c r="A42" s="74"/>
      <c r="B42" s="67"/>
      <c r="C42" s="68"/>
      <c r="D42" s="66"/>
      <c r="E42" s="69"/>
    </row>
    <row r="43" spans="1:5" ht="12.75">
      <c r="A43" s="74"/>
      <c r="B43" s="67"/>
      <c r="C43" s="68"/>
      <c r="D43" s="66"/>
      <c r="E43" s="69"/>
    </row>
    <row r="44" spans="1:5" ht="12.75">
      <c r="A44" s="74"/>
      <c r="B44" s="67"/>
      <c r="C44" s="68"/>
      <c r="D44" s="66"/>
      <c r="E44" s="69"/>
    </row>
    <row r="45" spans="1:15" ht="12.75">
      <c r="A45" s="74"/>
      <c r="B45" s="67"/>
      <c r="C45" s="68"/>
      <c r="D45" s="66"/>
      <c r="E45" s="69"/>
      <c r="K45" s="113"/>
      <c r="L45" s="113"/>
      <c r="M45" s="113"/>
      <c r="N45" s="113"/>
      <c r="O45" s="113"/>
    </row>
    <row r="46" spans="1:5" ht="12.75">
      <c r="A46" s="74"/>
      <c r="B46" s="67"/>
      <c r="C46" s="68"/>
      <c r="D46" s="66"/>
      <c r="E46" s="69"/>
    </row>
    <row r="47" spans="1:5" ht="12.75">
      <c r="A47" s="74"/>
      <c r="B47" s="67"/>
      <c r="C47" s="68"/>
      <c r="D47" s="66"/>
      <c r="E47" s="69"/>
    </row>
    <row r="48" spans="2:5" ht="12.75">
      <c r="B48" s="67"/>
      <c r="C48" s="68"/>
      <c r="D48" s="66"/>
      <c r="E48" s="69"/>
    </row>
    <row r="49" spans="2:5" ht="12.75">
      <c r="B49" s="67"/>
      <c r="C49" s="68"/>
      <c r="D49" s="66"/>
      <c r="E49" s="69"/>
    </row>
    <row r="50" spans="2:5" ht="12.75">
      <c r="B50" s="67"/>
      <c r="C50" s="68"/>
      <c r="D50" s="66"/>
      <c r="E50" s="69"/>
    </row>
  </sheetData>
  <sheetProtection/>
  <autoFilter ref="A5:E5"/>
  <mergeCells count="2">
    <mergeCell ref="K45:O45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5.25390625" style="0" customWidth="1"/>
    <col min="3" max="3" width="13.875" style="0" customWidth="1"/>
    <col min="4" max="4" width="10.875" style="95" customWidth="1"/>
    <col min="5" max="5" width="13.375" style="0" customWidth="1"/>
  </cols>
  <sheetData>
    <row r="3" spans="1:5" ht="12.75">
      <c r="A3" s="112" t="s">
        <v>65</v>
      </c>
      <c r="B3" s="112"/>
      <c r="C3" s="112"/>
      <c r="D3" s="112"/>
      <c r="E3" s="97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89" t="s">
        <v>27</v>
      </c>
      <c r="E5" s="18" t="s">
        <v>28</v>
      </c>
    </row>
    <row r="6" spans="1:5" ht="12.75">
      <c r="A6" s="34"/>
      <c r="B6" s="85"/>
      <c r="C6" s="83"/>
      <c r="D6" s="90"/>
      <c r="E6" s="60"/>
    </row>
    <row r="7" spans="1:5" ht="12.75">
      <c r="A7" s="34"/>
      <c r="B7" s="85"/>
      <c r="C7" s="63"/>
      <c r="D7" s="90"/>
      <c r="E7" s="60"/>
    </row>
    <row r="8" spans="1:5" ht="12.75">
      <c r="A8" s="34"/>
      <c r="B8" s="60"/>
      <c r="C8" s="83"/>
      <c r="D8" s="90"/>
      <c r="E8" s="60"/>
    </row>
    <row r="9" spans="1:5" ht="12.75">
      <c r="A9" s="34"/>
      <c r="B9" s="60"/>
      <c r="C9" s="63"/>
      <c r="D9" s="90"/>
      <c r="E9" s="60"/>
    </row>
    <row r="10" spans="1:5" ht="12.75">
      <c r="A10" s="34"/>
      <c r="B10" s="60"/>
      <c r="C10" s="83"/>
      <c r="D10" s="90"/>
      <c r="E10" s="60"/>
    </row>
    <row r="11" spans="1:5" ht="12.75">
      <c r="A11" s="34"/>
      <c r="B11" s="85"/>
      <c r="C11" s="83"/>
      <c r="D11" s="90"/>
      <c r="E11" s="60"/>
    </row>
    <row r="12" spans="1:5" ht="12.75">
      <c r="A12" s="34"/>
      <c r="B12" s="85"/>
      <c r="C12" s="83"/>
      <c r="D12" s="90"/>
      <c r="E12" s="60"/>
    </row>
    <row r="13" spans="1:5" ht="12.75">
      <c r="A13" s="34"/>
      <c r="B13" s="85"/>
      <c r="C13" s="83"/>
      <c r="D13" s="90"/>
      <c r="E13" s="60"/>
    </row>
    <row r="14" spans="1:5" ht="12.75">
      <c r="A14" s="34"/>
      <c r="B14" s="85"/>
      <c r="C14" s="83"/>
      <c r="D14" s="90"/>
      <c r="E14" s="60"/>
    </row>
    <row r="15" spans="1:5" ht="12.75">
      <c r="A15" s="34"/>
      <c r="B15" s="85"/>
      <c r="C15" s="63"/>
      <c r="D15" s="91"/>
      <c r="E15" s="60"/>
    </row>
    <row r="16" spans="1:5" ht="12.75">
      <c r="A16" s="34"/>
      <c r="B16" s="60"/>
      <c r="C16" s="63"/>
      <c r="D16" s="91"/>
      <c r="E16" s="60"/>
    </row>
    <row r="17" spans="1:5" ht="12.75">
      <c r="A17" s="34"/>
      <c r="B17" s="60"/>
      <c r="C17" s="83"/>
      <c r="D17" s="91"/>
      <c r="E17" s="60"/>
    </row>
    <row r="18" spans="1:5" ht="12.75">
      <c r="A18" s="34"/>
      <c r="B18" s="60"/>
      <c r="C18" s="63"/>
      <c r="D18" s="91"/>
      <c r="E18" s="60"/>
    </row>
    <row r="19" spans="1:5" ht="12.75">
      <c r="A19" s="34"/>
      <c r="B19" s="60"/>
      <c r="C19" s="83"/>
      <c r="D19" s="91"/>
      <c r="E19" s="60"/>
    </row>
    <row r="20" spans="1:5" ht="12.75">
      <c r="A20" s="34"/>
      <c r="B20" s="60"/>
      <c r="C20" s="83"/>
      <c r="D20" s="91"/>
      <c r="E20" s="60"/>
    </row>
    <row r="21" spans="1:5" ht="12.75">
      <c r="A21" s="34"/>
      <c r="B21" s="60"/>
      <c r="C21" s="83"/>
      <c r="D21" s="91"/>
      <c r="E21" s="60"/>
    </row>
    <row r="22" spans="1:5" ht="12.75">
      <c r="A22" s="34"/>
      <c r="B22" s="60"/>
      <c r="C22" s="83"/>
      <c r="D22" s="91"/>
      <c r="E22" s="60"/>
    </row>
    <row r="23" spans="1:5" ht="12.75">
      <c r="A23" s="34"/>
      <c r="B23" s="60"/>
      <c r="C23" s="83"/>
      <c r="D23" s="70"/>
      <c r="E23" s="60"/>
    </row>
    <row r="24" spans="1:5" ht="12.75">
      <c r="A24" s="34"/>
      <c r="B24" s="85"/>
      <c r="C24" s="83"/>
      <c r="D24" s="90"/>
      <c r="E24" s="60"/>
    </row>
    <row r="25" spans="1:5" ht="12.75">
      <c r="A25" s="34"/>
      <c r="B25" s="85"/>
      <c r="C25" s="63"/>
      <c r="D25" s="90"/>
      <c r="E25" s="60"/>
    </row>
    <row r="26" spans="1:5" ht="12.75">
      <c r="A26" s="34"/>
      <c r="B26" s="85"/>
      <c r="C26" s="83"/>
      <c r="D26" s="90"/>
      <c r="E26" s="60"/>
    </row>
    <row r="27" spans="1:5" ht="12.75">
      <c r="A27" s="34"/>
      <c r="B27" s="85"/>
      <c r="C27" s="63"/>
      <c r="D27" s="90"/>
      <c r="E27" s="60"/>
    </row>
    <row r="28" spans="1:5" ht="12.75">
      <c r="A28" s="34"/>
      <c r="B28" s="85"/>
      <c r="C28" s="68"/>
      <c r="D28" s="70"/>
      <c r="E28" s="60"/>
    </row>
    <row r="29" spans="1:5" ht="12.75">
      <c r="A29" s="34"/>
      <c r="B29" s="85"/>
      <c r="C29" s="68"/>
      <c r="D29" s="70"/>
      <c r="E29" s="60"/>
    </row>
    <row r="30" spans="1:5" ht="12.75">
      <c r="A30" s="34"/>
      <c r="B30" s="85"/>
      <c r="C30" s="68"/>
      <c r="D30" s="70"/>
      <c r="E30" s="60"/>
    </row>
    <row r="31" spans="1:5" ht="12.75">
      <c r="A31" s="34"/>
      <c r="B31" s="85"/>
      <c r="C31" s="68"/>
      <c r="D31" s="70"/>
      <c r="E31" s="60"/>
    </row>
    <row r="32" spans="1:5" ht="12.75">
      <c r="A32" s="34"/>
      <c r="B32" s="85"/>
      <c r="C32" s="68"/>
      <c r="D32" s="70"/>
      <c r="E32" s="60"/>
    </row>
    <row r="33" spans="1:5" ht="12.75">
      <c r="A33" s="34"/>
      <c r="B33" s="60"/>
      <c r="C33" s="68"/>
      <c r="D33" s="70"/>
      <c r="E33" s="60"/>
    </row>
    <row r="34" spans="1:5" ht="12.75">
      <c r="A34" s="34"/>
      <c r="B34" s="60"/>
      <c r="C34" s="68"/>
      <c r="D34" s="70"/>
      <c r="E34" s="60"/>
    </row>
    <row r="35" spans="1:5" ht="12.75">
      <c r="A35" s="34"/>
      <c r="B35" s="85"/>
      <c r="C35" s="68"/>
      <c r="D35" s="70"/>
      <c r="E35" s="79"/>
    </row>
    <row r="36" spans="1:5" ht="12.75">
      <c r="A36" s="57"/>
      <c r="B36" s="67"/>
      <c r="C36" s="68"/>
      <c r="D36" s="70"/>
      <c r="E36" s="69"/>
    </row>
    <row r="37" spans="1:5" ht="12.75">
      <c r="A37" s="57"/>
      <c r="B37" s="67"/>
      <c r="C37" s="68"/>
      <c r="D37" s="70"/>
      <c r="E37" s="69"/>
    </row>
    <row r="38" spans="1:5" ht="12.75">
      <c r="A38" s="57"/>
      <c r="B38" s="67"/>
      <c r="C38" s="68"/>
      <c r="D38" s="70"/>
      <c r="E38" s="69"/>
    </row>
    <row r="39" spans="1:5" ht="12.75">
      <c r="A39" s="57"/>
      <c r="B39" s="67"/>
      <c r="C39" s="68"/>
      <c r="D39" s="70"/>
      <c r="E39" s="69"/>
    </row>
    <row r="40" spans="1:5" ht="12.75">
      <c r="A40" s="57"/>
      <c r="B40" s="66"/>
      <c r="C40" s="68"/>
      <c r="D40" s="92"/>
      <c r="E40" s="69"/>
    </row>
    <row r="41" spans="1:5" ht="12.75">
      <c r="A41" s="57"/>
      <c r="B41" s="66"/>
      <c r="C41" s="68"/>
      <c r="D41" s="70"/>
      <c r="E41" s="69"/>
    </row>
    <row r="42" spans="1:5" ht="12.75">
      <c r="A42" s="57"/>
      <c r="B42" s="53"/>
      <c r="C42" s="56"/>
      <c r="D42" s="93"/>
      <c r="E42" s="53"/>
    </row>
    <row r="43" spans="1:5" ht="12.75">
      <c r="A43" s="57"/>
      <c r="B43" s="53"/>
      <c r="C43" s="56"/>
      <c r="D43" s="93"/>
      <c r="E43" s="53"/>
    </row>
    <row r="44" spans="1:5" ht="12.75">
      <c r="A44" s="57"/>
      <c r="B44" s="53"/>
      <c r="C44" s="56"/>
      <c r="D44" s="93"/>
      <c r="E44" s="53"/>
    </row>
    <row r="45" spans="1:16" ht="12.75">
      <c r="A45" s="57"/>
      <c r="B45" s="53"/>
      <c r="C45" s="56"/>
      <c r="D45" s="93"/>
      <c r="E45" s="53"/>
      <c r="L45" s="113"/>
      <c r="M45" s="113"/>
      <c r="N45" s="113"/>
      <c r="O45" s="113"/>
      <c r="P45" s="113"/>
    </row>
    <row r="46" spans="1:5" ht="12.75">
      <c r="A46" s="57"/>
      <c r="B46" s="53"/>
      <c r="C46" s="56"/>
      <c r="D46" s="93"/>
      <c r="E46" s="53"/>
    </row>
    <row r="47" spans="1:5" ht="12.75">
      <c r="A47" s="57"/>
      <c r="B47" s="53"/>
      <c r="C47" s="56"/>
      <c r="D47" s="93"/>
      <c r="E47" s="53"/>
    </row>
    <row r="48" spans="1:5" ht="12.75">
      <c r="A48" s="57"/>
      <c r="B48" s="53"/>
      <c r="C48" s="56"/>
      <c r="D48" s="93"/>
      <c r="E48" s="53"/>
    </row>
    <row r="49" spans="1:5" ht="12.75">
      <c r="A49" s="34"/>
      <c r="B49" s="35"/>
      <c r="C49" s="36"/>
      <c r="D49" s="94"/>
      <c r="E49" s="37"/>
    </row>
    <row r="50" spans="1:5" ht="12.75">
      <c r="A50" s="34"/>
      <c r="B50" s="35"/>
      <c r="C50" s="36"/>
      <c r="D50" s="94"/>
      <c r="E50" s="37"/>
    </row>
    <row r="51" spans="1:5" ht="12.75">
      <c r="A51" s="34"/>
      <c r="B51" s="35"/>
      <c r="C51" s="36"/>
      <c r="D51" s="94"/>
      <c r="E51" s="37"/>
    </row>
    <row r="52" spans="1:5" ht="12.75">
      <c r="A52" s="34"/>
      <c r="B52" s="35"/>
      <c r="C52" s="36"/>
      <c r="D52" s="94"/>
      <c r="E52" s="37"/>
    </row>
    <row r="53" spans="1:5" ht="12.75">
      <c r="A53" s="34"/>
      <c r="B53" s="35"/>
      <c r="C53" s="36"/>
      <c r="D53" s="94"/>
      <c r="E53" s="37"/>
    </row>
    <row r="54" spans="1:5" ht="12.75">
      <c r="A54" s="34"/>
      <c r="B54" s="35"/>
      <c r="C54" s="36"/>
      <c r="D54" s="94"/>
      <c r="E54" s="37"/>
    </row>
    <row r="55" spans="1:5" ht="12.75">
      <c r="A55" s="34"/>
      <c r="B55" s="35"/>
      <c r="C55" s="36"/>
      <c r="D55" s="94"/>
      <c r="E55" s="37"/>
    </row>
    <row r="56" spans="1:5" ht="12.75">
      <c r="A56" s="34"/>
      <c r="B56" s="35"/>
      <c r="C56" s="36"/>
      <c r="D56" s="94"/>
      <c r="E56" s="37"/>
    </row>
    <row r="57" spans="1:5" ht="12.75">
      <c r="A57" s="34"/>
      <c r="B57" s="35"/>
      <c r="C57" s="36"/>
      <c r="D57" s="94"/>
      <c r="E57" s="37"/>
    </row>
    <row r="58" spans="1:5" ht="12.75">
      <c r="A58" s="34"/>
      <c r="B58" s="35"/>
      <c r="C58" s="36"/>
      <c r="D58" s="94"/>
      <c r="E58" s="37"/>
    </row>
    <row r="59" spans="1:5" ht="12.75">
      <c r="A59" s="34"/>
      <c r="B59" s="35"/>
      <c r="C59" s="36"/>
      <c r="D59" s="94"/>
      <c r="E59" s="37"/>
    </row>
    <row r="60" spans="1:5" ht="12.75">
      <c r="A60" s="34"/>
      <c r="B60" s="35"/>
      <c r="C60" s="36"/>
      <c r="D60" s="94"/>
      <c r="E60" s="37"/>
    </row>
    <row r="61" spans="1:5" ht="12.75">
      <c r="A61" s="34"/>
      <c r="B61" s="35"/>
      <c r="C61" s="36"/>
      <c r="D61" s="94"/>
      <c r="E61" s="37"/>
    </row>
    <row r="62" spans="1:5" ht="12.75">
      <c r="A62" s="34"/>
      <c r="B62" s="35"/>
      <c r="C62" s="36"/>
      <c r="D62" s="94"/>
      <c r="E62" s="37"/>
    </row>
    <row r="63" spans="1:5" ht="12.75">
      <c r="A63" s="34"/>
      <c r="B63" s="35"/>
      <c r="C63" s="36"/>
      <c r="D63" s="94"/>
      <c r="E63" s="37"/>
    </row>
    <row r="64" spans="1:5" ht="12.75">
      <c r="A64" s="34"/>
      <c r="B64" s="35"/>
      <c r="C64" s="36"/>
      <c r="D64" s="94"/>
      <c r="E64" s="37"/>
    </row>
    <row r="65" spans="1:5" ht="12.75">
      <c r="A65" s="34"/>
      <c r="B65" s="35"/>
      <c r="C65" s="36"/>
      <c r="D65" s="94"/>
      <c r="E65" s="37"/>
    </row>
    <row r="66" spans="1:5" ht="12.75">
      <c r="A66" s="34"/>
      <c r="B66" s="35"/>
      <c r="C66" s="36"/>
      <c r="D66" s="94"/>
      <c r="E66" s="37"/>
    </row>
    <row r="67" spans="1:5" ht="12.75">
      <c r="A67" s="34"/>
      <c r="B67" s="35"/>
      <c r="C67" s="36"/>
      <c r="D67" s="94"/>
      <c r="E67" s="37"/>
    </row>
    <row r="68" spans="1:5" ht="12.75">
      <c r="A68" s="34"/>
      <c r="B68" s="35"/>
      <c r="C68" s="36"/>
      <c r="D68" s="94"/>
      <c r="E68" s="37"/>
    </row>
  </sheetData>
  <sheetProtection/>
  <autoFilter ref="A5:E5"/>
  <mergeCells count="2">
    <mergeCell ref="L45:P4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3.875" style="0" customWidth="1"/>
    <col min="5" max="5" width="13.375" style="0" customWidth="1"/>
  </cols>
  <sheetData>
    <row r="3" spans="1:5" ht="12.75">
      <c r="A3" s="112" t="s">
        <v>66</v>
      </c>
      <c r="B3" s="112"/>
      <c r="C3" s="112"/>
      <c r="D3" s="112"/>
      <c r="E3" s="97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85"/>
      <c r="C6" s="83"/>
      <c r="D6" s="78"/>
      <c r="E6" s="60"/>
    </row>
    <row r="7" spans="1:5" ht="12.75">
      <c r="A7" s="7"/>
      <c r="B7" s="85"/>
      <c r="C7" s="63"/>
      <c r="D7" s="78"/>
      <c r="E7" s="60"/>
    </row>
    <row r="8" spans="1:5" ht="12.75">
      <c r="A8" s="7"/>
      <c r="B8" s="85"/>
      <c r="C8" s="63"/>
      <c r="D8" s="78"/>
      <c r="E8" s="60"/>
    </row>
    <row r="9" spans="1:5" ht="12.75">
      <c r="A9" s="7"/>
      <c r="B9" s="85"/>
      <c r="C9" s="63"/>
      <c r="D9" s="78"/>
      <c r="E9" s="60"/>
    </row>
    <row r="10" spans="1:5" ht="12.75">
      <c r="A10" s="7"/>
      <c r="B10" s="60"/>
      <c r="C10" s="63"/>
      <c r="D10" s="79"/>
      <c r="E10" s="60"/>
    </row>
    <row r="11" spans="1:5" ht="12.75">
      <c r="A11" s="7"/>
      <c r="B11" s="85"/>
      <c r="C11" s="83"/>
      <c r="D11" s="79"/>
      <c r="E11" s="60"/>
    </row>
    <row r="12" spans="1:5" ht="12.75">
      <c r="A12" s="7"/>
      <c r="B12" s="85"/>
      <c r="C12" s="83"/>
      <c r="D12" s="79"/>
      <c r="E12" s="60"/>
    </row>
    <row r="13" spans="1:5" ht="12.75">
      <c r="A13" s="7"/>
      <c r="B13" s="85"/>
      <c r="C13" s="83"/>
      <c r="D13" s="79"/>
      <c r="E13" s="79"/>
    </row>
    <row r="14" spans="1:5" ht="12.75">
      <c r="A14" s="7"/>
      <c r="B14" s="85"/>
      <c r="C14" s="83"/>
      <c r="D14" s="79"/>
      <c r="E14" s="60"/>
    </row>
    <row r="15" spans="1:5" ht="12.75">
      <c r="A15" s="7"/>
      <c r="B15" s="85"/>
      <c r="C15" s="83"/>
      <c r="D15" s="79"/>
      <c r="E15" s="79"/>
    </row>
    <row r="16" spans="1:5" ht="12.75">
      <c r="A16" s="7"/>
      <c r="B16" s="85"/>
      <c r="C16" s="63"/>
      <c r="D16" s="79"/>
      <c r="E16" s="79"/>
    </row>
    <row r="17" spans="1:5" ht="12.75">
      <c r="A17" s="7"/>
      <c r="B17" s="85"/>
      <c r="C17" s="63"/>
      <c r="D17" s="79"/>
      <c r="E17" s="79"/>
    </row>
    <row r="18" spans="1:5" ht="12.75">
      <c r="A18" s="7"/>
      <c r="B18" s="85"/>
      <c r="C18" s="63"/>
      <c r="D18" s="79"/>
      <c r="E18" s="79"/>
    </row>
    <row r="19" spans="1:5" ht="12.75">
      <c r="A19" s="7"/>
      <c r="B19" s="85"/>
      <c r="C19" s="63"/>
      <c r="D19" s="79"/>
      <c r="E19" s="79"/>
    </row>
    <row r="20" spans="1:5" ht="12.75">
      <c r="A20" s="7"/>
      <c r="B20" s="85"/>
      <c r="C20" s="63"/>
      <c r="D20" s="79"/>
      <c r="E20" s="79"/>
    </row>
    <row r="21" spans="1:5" ht="12.75">
      <c r="A21" s="7"/>
      <c r="B21" s="85"/>
      <c r="C21" s="63"/>
      <c r="D21" s="79"/>
      <c r="E21" s="79"/>
    </row>
    <row r="22" spans="1:5" ht="12.75">
      <c r="A22" s="7"/>
      <c r="B22" s="85"/>
      <c r="C22" s="63"/>
      <c r="D22" s="79"/>
      <c r="E22" s="79"/>
    </row>
    <row r="23" spans="1:5" ht="12.75">
      <c r="A23" s="7"/>
      <c r="B23" s="85"/>
      <c r="C23" s="63"/>
      <c r="D23" s="79"/>
      <c r="E23" s="79"/>
    </row>
    <row r="24" spans="1:5" ht="12.75">
      <c r="A24" s="7"/>
      <c r="B24" s="85"/>
      <c r="C24" s="63"/>
      <c r="D24" s="79"/>
      <c r="E24" s="79"/>
    </row>
    <row r="25" spans="1:5" ht="12.75">
      <c r="A25" s="7"/>
      <c r="B25" s="85"/>
      <c r="C25" s="63"/>
      <c r="D25" s="79"/>
      <c r="E25" s="79"/>
    </row>
    <row r="26" spans="1:5" ht="12.75">
      <c r="A26" s="7"/>
      <c r="B26" s="60"/>
      <c r="C26" s="63"/>
      <c r="D26" s="79"/>
      <c r="E26" s="79"/>
    </row>
    <row r="27" spans="1:5" ht="12.75">
      <c r="A27" s="7"/>
      <c r="B27" s="85"/>
      <c r="C27" s="63"/>
      <c r="D27" s="79"/>
      <c r="E27" s="79"/>
    </row>
    <row r="28" spans="1:5" ht="12.75">
      <c r="A28" s="7"/>
      <c r="B28" s="85"/>
      <c r="C28" s="63"/>
      <c r="D28" s="79"/>
      <c r="E28" s="79"/>
    </row>
    <row r="29" spans="1:5" ht="12.75">
      <c r="A29" s="7"/>
      <c r="B29" s="85"/>
      <c r="C29" s="63"/>
      <c r="D29" s="79"/>
      <c r="E29" s="79"/>
    </row>
    <row r="30" spans="1:5" ht="12.75">
      <c r="A30" s="7"/>
      <c r="B30" s="85"/>
      <c r="C30" s="63"/>
      <c r="D30" s="79"/>
      <c r="E30" s="79"/>
    </row>
    <row r="31" spans="1:5" ht="12.75">
      <c r="A31" s="7"/>
      <c r="B31" s="85"/>
      <c r="C31" s="63"/>
      <c r="D31" s="79"/>
      <c r="E31" s="79"/>
    </row>
    <row r="32" spans="1:5" ht="12.75">
      <c r="A32" s="7"/>
      <c r="B32" s="85"/>
      <c r="C32" s="63"/>
      <c r="D32" s="79"/>
      <c r="E32" s="79"/>
    </row>
    <row r="33" spans="1:5" ht="12.75">
      <c r="A33" s="7"/>
      <c r="B33" s="85"/>
      <c r="C33" s="63"/>
      <c r="D33" s="79"/>
      <c r="E33" s="79"/>
    </row>
    <row r="34" spans="1:5" ht="12.75">
      <c r="A34" s="7"/>
      <c r="B34" s="85"/>
      <c r="C34" s="63"/>
      <c r="D34" s="79"/>
      <c r="E34" s="79"/>
    </row>
    <row r="35" spans="1:5" ht="12.75">
      <c r="A35" s="7"/>
      <c r="B35" s="85"/>
      <c r="C35" s="63"/>
      <c r="D35" s="78"/>
      <c r="E35" s="60"/>
    </row>
    <row r="36" spans="1:5" ht="12.75">
      <c r="A36" s="7"/>
      <c r="B36" s="85"/>
      <c r="C36" s="63"/>
      <c r="D36" s="78"/>
      <c r="E36" s="60"/>
    </row>
    <row r="37" spans="1:5" ht="12.75">
      <c r="A37" s="7"/>
      <c r="B37" s="85"/>
      <c r="C37" s="63"/>
      <c r="D37" s="78"/>
      <c r="E37" s="60"/>
    </row>
    <row r="38" spans="1:5" ht="12.75">
      <c r="A38" s="7"/>
      <c r="B38" s="85"/>
      <c r="C38" s="63"/>
      <c r="D38" s="78"/>
      <c r="E38" s="60"/>
    </row>
    <row r="39" spans="1:5" ht="12.75">
      <c r="A39" s="7"/>
      <c r="B39" s="85"/>
      <c r="C39" s="63"/>
      <c r="D39" s="78"/>
      <c r="E39" s="69"/>
    </row>
    <row r="40" spans="1:5" ht="12.75">
      <c r="A40" s="7"/>
      <c r="B40" s="85"/>
      <c r="C40" s="63"/>
      <c r="D40" s="78"/>
      <c r="E40" s="69"/>
    </row>
    <row r="41" spans="1:5" ht="12.75">
      <c r="A41" s="7"/>
      <c r="B41" s="85"/>
      <c r="C41" s="63"/>
      <c r="D41" s="78"/>
      <c r="E41" s="60"/>
    </row>
    <row r="42" spans="1:5" ht="12.75">
      <c r="A42" s="7"/>
      <c r="B42" s="85"/>
      <c r="C42" s="63"/>
      <c r="D42" s="78"/>
      <c r="E42" s="69"/>
    </row>
    <row r="43" spans="1:5" ht="12.75">
      <c r="A43" s="7"/>
      <c r="B43" s="76"/>
      <c r="C43" s="68"/>
      <c r="D43" s="70"/>
      <c r="E43" s="69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53"/>
      <c r="C49" s="52"/>
      <c r="D49" s="53"/>
      <c r="E49" s="53"/>
    </row>
    <row r="50" spans="1:5" ht="12.75">
      <c r="A50" s="7"/>
      <c r="B50" s="53"/>
      <c r="C50" s="52"/>
      <c r="D50" s="53"/>
      <c r="E50" s="53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7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22"/>
    </row>
    <row r="66" spans="1:5" ht="12.75">
      <c r="A66" s="7"/>
      <c r="B66" s="7"/>
      <c r="C66" s="20"/>
      <c r="D66" s="7"/>
      <c r="E66" s="7"/>
    </row>
    <row r="67" spans="1:5" ht="12.75">
      <c r="A67" s="7"/>
      <c r="B67" s="7"/>
      <c r="C67" s="20"/>
      <c r="D67" s="7"/>
      <c r="E67" s="22"/>
    </row>
    <row r="68" spans="1:5" ht="12.75">
      <c r="A68" s="22"/>
      <c r="B68" s="22"/>
      <c r="C68" s="23"/>
      <c r="D68" s="22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7.75390625" style="0" customWidth="1"/>
    <col min="3" max="3" width="13.875" style="0" customWidth="1"/>
    <col min="5" max="5" width="13.375" style="0" customWidth="1"/>
  </cols>
  <sheetData>
    <row r="3" spans="1:5" ht="12.75">
      <c r="A3" s="112" t="s">
        <v>67</v>
      </c>
      <c r="B3" s="112"/>
      <c r="C3" s="112"/>
      <c r="D3" s="112"/>
      <c r="E3" s="97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85"/>
      <c r="C6" s="63"/>
      <c r="D6" s="78"/>
      <c r="E6" s="60"/>
    </row>
    <row r="7" spans="1:5" ht="12.75">
      <c r="A7" s="7"/>
      <c r="B7" s="85"/>
      <c r="C7" s="63"/>
      <c r="D7" s="78"/>
      <c r="E7" s="60"/>
    </row>
    <row r="8" spans="1:5" ht="12.75">
      <c r="A8" s="7"/>
      <c r="B8" s="85"/>
      <c r="C8" s="63"/>
      <c r="D8" s="78"/>
      <c r="E8" s="60"/>
    </row>
    <row r="9" spans="1:5" ht="12.75">
      <c r="A9" s="7"/>
      <c r="B9" s="85"/>
      <c r="C9" s="63"/>
      <c r="D9" s="78"/>
      <c r="E9" s="60"/>
    </row>
    <row r="10" spans="1:5" ht="12.75">
      <c r="A10" s="7"/>
      <c r="B10" s="85"/>
      <c r="C10" s="63"/>
      <c r="D10" s="78"/>
      <c r="E10" s="60"/>
    </row>
    <row r="11" spans="1:5" ht="12.75">
      <c r="A11" s="7"/>
      <c r="B11" s="85"/>
      <c r="C11" s="63"/>
      <c r="D11" s="78"/>
      <c r="E11" s="69"/>
    </row>
    <row r="12" spans="1:5" ht="12.75">
      <c r="A12" s="7"/>
      <c r="B12" s="85"/>
      <c r="C12" s="63"/>
      <c r="D12" s="78"/>
      <c r="E12" s="60"/>
    </row>
    <row r="13" spans="1:5" ht="12.75">
      <c r="A13" s="7"/>
      <c r="B13" s="60"/>
      <c r="C13" s="63"/>
      <c r="D13" s="78"/>
      <c r="E13" s="60"/>
    </row>
    <row r="14" spans="1:5" ht="12.75">
      <c r="A14" s="7"/>
      <c r="B14" s="85"/>
      <c r="C14" s="63"/>
      <c r="D14" s="78"/>
      <c r="E14" s="60"/>
    </row>
    <row r="15" spans="1:5" ht="12.75">
      <c r="A15" s="7"/>
      <c r="B15" s="85"/>
      <c r="C15" s="63"/>
      <c r="D15" s="78"/>
      <c r="E15" s="69"/>
    </row>
    <row r="16" spans="1:5" ht="12.75">
      <c r="A16" s="7"/>
      <c r="B16" s="85"/>
      <c r="C16" s="63"/>
      <c r="D16" s="78"/>
      <c r="E16" s="69"/>
    </row>
    <row r="17" spans="1:5" ht="12.75">
      <c r="A17" s="7"/>
      <c r="B17" s="85"/>
      <c r="C17" s="63"/>
      <c r="D17" s="78"/>
      <c r="E17" s="60"/>
    </row>
    <row r="18" spans="1:5" ht="12.75">
      <c r="A18" s="7"/>
      <c r="B18" s="85"/>
      <c r="C18" s="63"/>
      <c r="D18" s="78"/>
      <c r="E18" s="60"/>
    </row>
    <row r="19" spans="1:5" ht="12.75">
      <c r="A19" s="7"/>
      <c r="B19" s="85"/>
      <c r="C19" s="63"/>
      <c r="D19" s="78"/>
      <c r="E19" s="60"/>
    </row>
    <row r="20" spans="1:5" ht="12.75">
      <c r="A20" s="7"/>
      <c r="B20" s="60"/>
      <c r="C20" s="63"/>
      <c r="D20" s="78"/>
      <c r="E20" s="69"/>
    </row>
    <row r="21" spans="1:5" ht="12.75">
      <c r="A21" s="7"/>
      <c r="B21" s="85"/>
      <c r="C21" s="63"/>
      <c r="D21" s="78"/>
      <c r="E21" s="69"/>
    </row>
    <row r="22" spans="1:5" ht="12.75">
      <c r="A22" s="7"/>
      <c r="B22" s="85"/>
      <c r="C22" s="63"/>
      <c r="D22" s="78"/>
      <c r="E22" s="60"/>
    </row>
    <row r="23" spans="1:5" ht="12.75">
      <c r="A23" s="7"/>
      <c r="B23" s="85"/>
      <c r="C23" s="63"/>
      <c r="D23" s="78"/>
      <c r="E23" s="60"/>
    </row>
    <row r="24" spans="1:5" ht="12.75">
      <c r="A24" s="7"/>
      <c r="B24" s="85"/>
      <c r="C24" s="63"/>
      <c r="D24" s="78"/>
      <c r="E24" s="60"/>
    </row>
    <row r="25" spans="1:5" ht="12.75">
      <c r="A25" s="7"/>
      <c r="B25" s="60"/>
      <c r="C25" s="63"/>
      <c r="D25" s="79"/>
      <c r="E25" s="60"/>
    </row>
    <row r="26" spans="1:5" ht="12.75">
      <c r="A26" s="7"/>
      <c r="B26" s="85"/>
      <c r="C26" s="63"/>
      <c r="D26" s="78"/>
      <c r="E26" s="60"/>
    </row>
    <row r="27" spans="1:5" ht="12.75">
      <c r="A27" s="7"/>
      <c r="B27" s="85"/>
      <c r="C27" s="63"/>
      <c r="D27" s="78"/>
      <c r="E27" s="60"/>
    </row>
    <row r="28" spans="1:5" ht="12.75">
      <c r="A28" s="7"/>
      <c r="B28" s="60"/>
      <c r="C28" s="63"/>
      <c r="D28" s="79"/>
      <c r="E28" s="69"/>
    </row>
    <row r="29" spans="1:5" ht="12.75">
      <c r="A29" s="7"/>
      <c r="B29" s="85"/>
      <c r="C29" s="63"/>
      <c r="D29" s="78"/>
      <c r="E29" s="60"/>
    </row>
    <row r="30" spans="1:5" ht="12.75">
      <c r="A30" s="7"/>
      <c r="B30" s="85"/>
      <c r="C30" s="63"/>
      <c r="D30" s="78"/>
      <c r="E30" s="60"/>
    </row>
    <row r="31" spans="1:5" ht="12.75">
      <c r="A31" s="7"/>
      <c r="B31" s="85"/>
      <c r="C31" s="63"/>
      <c r="D31" s="78"/>
      <c r="E31" s="60"/>
    </row>
    <row r="32" spans="1:5" ht="12.75">
      <c r="A32" s="7"/>
      <c r="B32" s="85"/>
      <c r="C32" s="63"/>
      <c r="D32" s="78"/>
      <c r="E32" s="60"/>
    </row>
    <row r="33" spans="1:5" ht="12.75">
      <c r="A33" s="7"/>
      <c r="B33" s="85"/>
      <c r="C33" s="63"/>
      <c r="D33" s="77"/>
      <c r="E33" s="60"/>
    </row>
    <row r="34" spans="1:5" ht="12.75">
      <c r="A34" s="7"/>
      <c r="B34" s="85"/>
      <c r="C34" s="63"/>
      <c r="D34" s="78"/>
      <c r="E34" s="60"/>
    </row>
    <row r="35" spans="1:5" ht="12.75">
      <c r="A35" s="7"/>
      <c r="B35" s="85"/>
      <c r="C35" s="63"/>
      <c r="D35" s="78"/>
      <c r="E35" s="60"/>
    </row>
    <row r="36" spans="1:5" ht="12.75">
      <c r="A36" s="7"/>
      <c r="B36" s="60"/>
      <c r="C36" s="63"/>
      <c r="D36" s="79"/>
      <c r="E36" s="60"/>
    </row>
    <row r="37" spans="1:5" ht="12.75">
      <c r="A37" s="7"/>
      <c r="B37" s="60"/>
      <c r="C37" s="63"/>
      <c r="D37" s="79"/>
      <c r="E37" s="60"/>
    </row>
    <row r="38" spans="1:5" ht="12.75">
      <c r="A38" s="7"/>
      <c r="B38" s="60"/>
      <c r="C38" s="63"/>
      <c r="D38" s="79"/>
      <c r="E38" s="60"/>
    </row>
    <row r="39" spans="1:5" ht="12.75">
      <c r="A39" s="7"/>
      <c r="B39" s="60"/>
      <c r="C39" s="63"/>
      <c r="D39" s="79"/>
      <c r="E39" s="60"/>
    </row>
    <row r="40" spans="1:5" ht="12.75">
      <c r="A40" s="7"/>
      <c r="B40" s="60"/>
      <c r="C40" s="63"/>
      <c r="D40" s="79"/>
      <c r="E40" s="60"/>
    </row>
    <row r="41" spans="1:5" ht="12.75">
      <c r="A41" s="7"/>
      <c r="B41" s="60"/>
      <c r="C41" s="63"/>
      <c r="D41" s="79"/>
      <c r="E41" s="60"/>
    </row>
    <row r="42" spans="1:5" ht="12.75">
      <c r="A42" s="7"/>
      <c r="B42" s="60"/>
      <c r="C42" s="63"/>
      <c r="D42" s="79"/>
      <c r="E42" s="60"/>
    </row>
    <row r="43" spans="1:5" ht="12.75">
      <c r="A43" s="7"/>
      <c r="B43" s="60"/>
      <c r="C43" s="63"/>
      <c r="D43" s="79"/>
      <c r="E43" s="60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7"/>
    </row>
    <row r="50" spans="1:5" ht="12.75">
      <c r="A50" s="7"/>
      <c r="B50" s="7"/>
      <c r="C50" s="20"/>
      <c r="D50" s="7"/>
      <c r="E50" s="7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20"/>
      <c r="D61" s="7"/>
      <c r="E61" s="22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20"/>
      <c r="D63" s="7"/>
      <c r="E63" s="7"/>
    </row>
    <row r="64" spans="1:5" ht="12.75">
      <c r="A64" s="7"/>
      <c r="B64" s="7"/>
      <c r="C64" s="20"/>
      <c r="D64" s="7"/>
      <c r="E64" s="7"/>
    </row>
    <row r="65" spans="1:5" ht="12.75">
      <c r="A65" s="7"/>
      <c r="B65" s="22"/>
      <c r="C65" s="20"/>
      <c r="D65" s="7"/>
      <c r="E65" s="22"/>
    </row>
    <row r="66" spans="1:5" ht="12.75">
      <c r="A66" s="7"/>
      <c r="B66" s="7"/>
      <c r="C66" s="20"/>
      <c r="D66" s="7"/>
      <c r="E66" s="22"/>
    </row>
    <row r="67" spans="1:5" ht="12.75">
      <c r="A67" s="7"/>
      <c r="B67" s="7"/>
      <c r="C67" s="20"/>
      <c r="D67" s="7"/>
      <c r="E67" s="7"/>
    </row>
    <row r="68" spans="1:5" ht="12.75">
      <c r="A68" s="7"/>
      <c r="B68" s="7"/>
      <c r="C68" s="20"/>
      <c r="D68" s="7"/>
      <c r="E68" s="22"/>
    </row>
    <row r="69" spans="1:5" ht="12.75">
      <c r="A69" s="22"/>
      <c r="B69" s="7"/>
      <c r="C69" s="23"/>
      <c r="D69" s="22"/>
      <c r="E69" s="22"/>
    </row>
    <row r="70" ht="12.75">
      <c r="B70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9.375" style="0" customWidth="1"/>
    <col min="3" max="3" width="13.875" style="0" customWidth="1"/>
    <col min="4" max="4" width="9.125" style="0" customWidth="1"/>
    <col min="5" max="5" width="12.75390625" style="0" customWidth="1"/>
  </cols>
  <sheetData>
    <row r="3" spans="1:5" ht="12.75">
      <c r="A3" s="112" t="s">
        <v>68</v>
      </c>
      <c r="B3" s="112"/>
      <c r="C3" s="112"/>
      <c r="D3" s="112"/>
      <c r="E3" s="97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85"/>
      <c r="C6" s="63"/>
      <c r="D6" s="78"/>
      <c r="E6" s="60"/>
    </row>
    <row r="7" spans="1:5" ht="12.75">
      <c r="A7" s="7"/>
      <c r="B7" s="85"/>
      <c r="C7" s="63"/>
      <c r="D7" s="78"/>
      <c r="E7" s="60"/>
    </row>
    <row r="8" spans="1:5" ht="12.75">
      <c r="A8" s="7"/>
      <c r="B8" s="85"/>
      <c r="C8" s="63"/>
      <c r="D8" s="78"/>
      <c r="E8" s="60"/>
    </row>
    <row r="9" spans="1:5" ht="12.75">
      <c r="A9" s="7"/>
      <c r="B9" s="60"/>
      <c r="C9" s="63"/>
      <c r="D9" s="79"/>
      <c r="E9" s="60"/>
    </row>
    <row r="10" spans="1:5" ht="12.75">
      <c r="A10" s="7"/>
      <c r="B10" s="60"/>
      <c r="C10" s="63"/>
      <c r="D10" s="79"/>
      <c r="E10" s="60"/>
    </row>
    <row r="11" spans="1:5" ht="12.75">
      <c r="A11" s="7"/>
      <c r="B11" s="60"/>
      <c r="C11" s="63"/>
      <c r="D11" s="79"/>
      <c r="E11" s="60"/>
    </row>
    <row r="12" spans="1:5" ht="12.75">
      <c r="A12" s="7"/>
      <c r="B12" s="60"/>
      <c r="C12" s="63"/>
      <c r="D12" s="79"/>
      <c r="E12" s="60"/>
    </row>
    <row r="13" spans="1:5" ht="12.75">
      <c r="A13" s="7"/>
      <c r="B13" s="60"/>
      <c r="C13" s="63"/>
      <c r="D13" s="79"/>
      <c r="E13" s="60"/>
    </row>
    <row r="14" spans="1:5" ht="12.75">
      <c r="A14" s="7"/>
      <c r="B14" s="60"/>
      <c r="C14" s="63"/>
      <c r="D14" s="79"/>
      <c r="E14" s="60"/>
    </row>
    <row r="15" spans="1:5" ht="12.75">
      <c r="A15" s="7"/>
      <c r="B15" s="60"/>
      <c r="C15" s="63"/>
      <c r="D15" s="79"/>
      <c r="E15" s="60"/>
    </row>
    <row r="16" spans="1:5" ht="12.75">
      <c r="A16" s="7"/>
      <c r="B16" s="60"/>
      <c r="C16" s="63"/>
      <c r="D16" s="79"/>
      <c r="E16" s="60"/>
    </row>
    <row r="17" spans="1:5" ht="12.75">
      <c r="A17" s="7"/>
      <c r="B17" s="60"/>
      <c r="C17" s="63"/>
      <c r="D17" s="79"/>
      <c r="E17" s="60"/>
    </row>
    <row r="18" spans="1:5" ht="12.75">
      <c r="A18" s="7"/>
      <c r="B18" s="85"/>
      <c r="C18" s="63"/>
      <c r="D18" s="78"/>
      <c r="E18" s="60"/>
    </row>
    <row r="19" spans="1:5" ht="12.75">
      <c r="A19" s="7"/>
      <c r="B19" s="85"/>
      <c r="C19" s="63"/>
      <c r="D19" s="78"/>
      <c r="E19" s="60"/>
    </row>
    <row r="20" spans="1:5" ht="12.75">
      <c r="A20" s="7"/>
      <c r="B20" s="85"/>
      <c r="C20" s="63"/>
      <c r="D20" s="78"/>
      <c r="E20" s="60"/>
    </row>
    <row r="21" spans="1:5" ht="12.75">
      <c r="A21" s="7"/>
      <c r="B21" s="85"/>
      <c r="C21" s="63"/>
      <c r="D21" s="78"/>
      <c r="E21" s="60"/>
    </row>
    <row r="22" spans="1:5" ht="12.75">
      <c r="A22" s="7"/>
      <c r="B22" s="85"/>
      <c r="C22" s="63"/>
      <c r="D22" s="78"/>
      <c r="E22" s="60"/>
    </row>
    <row r="23" spans="1:5" ht="12.75">
      <c r="A23" s="7"/>
      <c r="B23" s="85"/>
      <c r="C23" s="63"/>
      <c r="D23" s="78"/>
      <c r="E23" s="60"/>
    </row>
    <row r="24" spans="1:5" ht="12.75">
      <c r="A24" s="7"/>
      <c r="B24" s="85"/>
      <c r="C24" s="63"/>
      <c r="D24" s="78"/>
      <c r="E24" s="60"/>
    </row>
    <row r="25" spans="1:5" ht="12.75">
      <c r="A25" s="7"/>
      <c r="B25" s="85"/>
      <c r="C25" s="63"/>
      <c r="D25" s="78"/>
      <c r="E25" s="60"/>
    </row>
    <row r="26" spans="1:5" ht="12.75">
      <c r="A26" s="7"/>
      <c r="B26" s="85"/>
      <c r="C26" s="63"/>
      <c r="D26" s="78"/>
      <c r="E26" s="60"/>
    </row>
    <row r="27" spans="1:5" ht="12.75">
      <c r="A27" s="7"/>
      <c r="B27" s="85"/>
      <c r="C27" s="63"/>
      <c r="D27" s="78"/>
      <c r="E27" s="60"/>
    </row>
    <row r="28" spans="1:5" ht="12.75">
      <c r="A28" s="7"/>
      <c r="B28" s="85"/>
      <c r="C28" s="63"/>
      <c r="D28" s="78"/>
      <c r="E28" s="60"/>
    </row>
    <row r="29" spans="1:5" ht="12.75">
      <c r="A29" s="7"/>
      <c r="B29" s="85"/>
      <c r="C29" s="63"/>
      <c r="D29" s="78"/>
      <c r="E29" s="60"/>
    </row>
    <row r="30" spans="1:5" ht="12.75">
      <c r="A30" s="7"/>
      <c r="B30" s="85"/>
      <c r="C30" s="63"/>
      <c r="D30" s="78"/>
      <c r="E30" s="60"/>
    </row>
    <row r="31" spans="1:5" ht="12.75">
      <c r="A31" s="7"/>
      <c r="B31" s="85"/>
      <c r="C31" s="63"/>
      <c r="D31" s="78"/>
      <c r="E31" s="60"/>
    </row>
    <row r="32" spans="1:5" ht="12.75">
      <c r="A32" s="7"/>
      <c r="B32" s="85"/>
      <c r="C32" s="63"/>
      <c r="D32" s="78"/>
      <c r="E32" s="60"/>
    </row>
    <row r="33" spans="1:5" ht="12.75">
      <c r="A33" s="7"/>
      <c r="B33" s="85"/>
      <c r="C33" s="63"/>
      <c r="D33" s="78"/>
      <c r="E33" s="60"/>
    </row>
    <row r="34" spans="1:5" ht="12.75">
      <c r="A34" s="7"/>
      <c r="B34" s="85"/>
      <c r="C34" s="63"/>
      <c r="D34" s="78"/>
      <c r="E34" s="60"/>
    </row>
    <row r="35" spans="1:5" ht="12.75">
      <c r="A35" s="7"/>
      <c r="B35" s="85"/>
      <c r="C35" s="63"/>
      <c r="D35" s="78"/>
      <c r="E35" s="60"/>
    </row>
    <row r="36" spans="1:5" ht="12.75">
      <c r="A36" s="7"/>
      <c r="B36" s="85"/>
      <c r="C36" s="63"/>
      <c r="D36" s="78"/>
      <c r="E36" s="60"/>
    </row>
    <row r="37" spans="1:5" ht="12.75">
      <c r="A37" s="7"/>
      <c r="B37" s="85"/>
      <c r="C37" s="63"/>
      <c r="D37" s="78"/>
      <c r="E37" s="60"/>
    </row>
    <row r="38" spans="1:5" ht="12.75">
      <c r="A38" s="7"/>
      <c r="B38" s="85"/>
      <c r="C38" s="63"/>
      <c r="D38" s="78"/>
      <c r="E38" s="60"/>
    </row>
    <row r="39" spans="1:5" ht="12.75">
      <c r="A39" s="7"/>
      <c r="B39" s="85"/>
      <c r="C39" s="63"/>
      <c r="D39" s="78"/>
      <c r="E39" s="60"/>
    </row>
    <row r="40" spans="1:5" ht="12.75">
      <c r="A40" s="7"/>
      <c r="B40" s="85"/>
      <c r="C40" s="63"/>
      <c r="D40" s="78"/>
      <c r="E40" s="60"/>
    </row>
    <row r="41" spans="1:5" ht="12.75">
      <c r="A41" s="7"/>
      <c r="B41" s="85"/>
      <c r="C41" s="63"/>
      <c r="D41" s="78"/>
      <c r="E41" s="85"/>
    </row>
    <row r="42" spans="1:5" ht="12.75">
      <c r="A42" s="7"/>
      <c r="B42" s="85"/>
      <c r="C42" s="63"/>
      <c r="D42" s="78"/>
      <c r="E42" s="60"/>
    </row>
    <row r="43" spans="1:5" ht="12.75">
      <c r="A43" s="7"/>
      <c r="B43" s="85"/>
      <c r="C43" s="63"/>
      <c r="D43" s="78"/>
      <c r="E43" s="60"/>
    </row>
    <row r="44" spans="1:5" ht="12.75">
      <c r="A44" s="7"/>
      <c r="B44" s="85"/>
      <c r="C44" s="63"/>
      <c r="D44" s="78"/>
      <c r="E44" s="60"/>
    </row>
    <row r="45" spans="1:5" ht="12.75">
      <c r="A45" s="7"/>
      <c r="B45" s="85"/>
      <c r="C45" s="63"/>
      <c r="D45" s="78"/>
      <c r="E45" s="60"/>
    </row>
    <row r="46" spans="1:5" ht="12.75">
      <c r="A46" s="7"/>
      <c r="B46" s="85"/>
      <c r="C46" s="63"/>
      <c r="D46" s="78"/>
      <c r="E46" s="60"/>
    </row>
    <row r="47" spans="1:5" ht="12.75">
      <c r="A47" s="7"/>
      <c r="B47" s="85"/>
      <c r="C47" s="63"/>
      <c r="D47" s="78"/>
      <c r="E47" s="60"/>
    </row>
    <row r="48" spans="1:5" ht="12.75">
      <c r="A48" s="7"/>
      <c r="B48" s="85"/>
      <c r="C48" s="63"/>
      <c r="D48" s="78"/>
      <c r="E48" s="60"/>
    </row>
    <row r="49" spans="1:5" ht="12.75">
      <c r="A49" s="7"/>
      <c r="B49" s="85"/>
      <c r="C49" s="63"/>
      <c r="D49" s="78"/>
      <c r="E49" s="60"/>
    </row>
    <row r="50" spans="1:5" ht="12.75">
      <c r="A50" s="7"/>
      <c r="B50" s="85"/>
      <c r="C50" s="63"/>
      <c r="D50" s="78"/>
      <c r="E50" s="60"/>
    </row>
    <row r="51" spans="1:5" ht="12.75">
      <c r="A51" s="7"/>
      <c r="B51" s="85"/>
      <c r="C51" s="63"/>
      <c r="D51" s="78"/>
      <c r="E51" s="60"/>
    </row>
    <row r="52" spans="1:5" ht="12.75">
      <c r="A52" s="7"/>
      <c r="B52" s="85"/>
      <c r="C52" s="63"/>
      <c r="D52" s="78"/>
      <c r="E52" s="60"/>
    </row>
    <row r="53" spans="1:5" ht="12.75">
      <c r="A53" s="7"/>
      <c r="B53" s="96"/>
      <c r="C53" s="63"/>
      <c r="D53" s="78"/>
      <c r="E53" s="60"/>
    </row>
    <row r="54" spans="1:5" ht="12.75">
      <c r="A54" s="7"/>
      <c r="B54" s="85"/>
      <c r="C54" s="63"/>
      <c r="D54" s="78"/>
      <c r="E54" s="60"/>
    </row>
    <row r="55" spans="1:5" ht="12.75">
      <c r="A55" s="7"/>
      <c r="B55" s="85"/>
      <c r="C55" s="63"/>
      <c r="D55" s="78"/>
      <c r="E55" s="60"/>
    </row>
    <row r="56" spans="1:5" ht="12.75">
      <c r="A56" s="7"/>
      <c r="B56" s="85"/>
      <c r="C56" s="63"/>
      <c r="D56" s="78"/>
      <c r="E56" s="60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3.62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2" t="s">
        <v>72</v>
      </c>
      <c r="B1" s="102"/>
      <c r="C1" s="102"/>
      <c r="D1" s="102"/>
      <c r="E1" s="102"/>
      <c r="F1" s="102"/>
      <c r="G1" s="102"/>
      <c r="H1" s="98" t="str">
        <f>'заявки на тех. присоед.'!F2</f>
        <v>2024 год</v>
      </c>
      <c r="I1" s="98"/>
      <c r="J1" s="98"/>
    </row>
    <row r="2" spans="1:10" ht="12.75" customHeight="1">
      <c r="A2" s="109" t="s">
        <v>4</v>
      </c>
      <c r="B2" s="111" t="s">
        <v>0</v>
      </c>
      <c r="C2" s="111"/>
      <c r="D2" s="111"/>
      <c r="E2" s="111" t="s">
        <v>3</v>
      </c>
      <c r="F2" s="111"/>
      <c r="G2" s="111"/>
      <c r="H2" s="111" t="s">
        <v>11</v>
      </c>
      <c r="I2" s="111"/>
      <c r="J2" s="111"/>
    </row>
    <row r="3" spans="1:10" ht="38.25">
      <c r="A3" s="11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43</v>
      </c>
      <c r="C4" s="24">
        <v>1627.35</v>
      </c>
      <c r="D4" s="29">
        <v>33698699.68</v>
      </c>
      <c r="E4" s="24">
        <v>1</v>
      </c>
      <c r="F4" s="24">
        <v>100</v>
      </c>
      <c r="G4" s="29">
        <v>554702.4</v>
      </c>
      <c r="H4" s="24">
        <f>B4+E4</f>
        <v>44</v>
      </c>
      <c r="I4" s="24">
        <f>C4+F4</f>
        <v>1727.35</v>
      </c>
      <c r="J4" s="29">
        <f>D4+G4</f>
        <v>34253402.08</v>
      </c>
      <c r="M4" s="12"/>
    </row>
    <row r="5" spans="1:10" ht="12.75">
      <c r="A5" s="24" t="s">
        <v>6</v>
      </c>
      <c r="B5" s="24">
        <v>39</v>
      </c>
      <c r="C5" s="24">
        <v>669.42</v>
      </c>
      <c r="D5" s="29">
        <v>1983600.46</v>
      </c>
      <c r="E5" s="24">
        <v>1</v>
      </c>
      <c r="F5" s="24">
        <v>150</v>
      </c>
      <c r="G5" s="29">
        <v>87950.4</v>
      </c>
      <c r="H5" s="24">
        <v>40</v>
      </c>
      <c r="I5" s="24">
        <f aca="true" t="shared" si="0" ref="I5:I15">C5+F5</f>
        <v>819.42</v>
      </c>
      <c r="J5" s="29">
        <f aca="true" t="shared" si="1" ref="J5:J15">D5+G5</f>
        <v>2071550.8599999999</v>
      </c>
    </row>
    <row r="6" spans="1:10" ht="12.75">
      <c r="A6" s="24" t="s">
        <v>7</v>
      </c>
      <c r="B6" s="25">
        <v>34</v>
      </c>
      <c r="C6" s="25">
        <f>762.03</f>
        <v>762.03</v>
      </c>
      <c r="D6" s="30">
        <f>1681320.14</f>
        <v>1681320.14</v>
      </c>
      <c r="E6" s="24">
        <v>1</v>
      </c>
      <c r="F6" s="24">
        <v>300</v>
      </c>
      <c r="G6" s="29">
        <v>290490</v>
      </c>
      <c r="H6" s="24">
        <f aca="true" t="shared" si="2" ref="H6:H15">B6+E6</f>
        <v>35</v>
      </c>
      <c r="I6" s="24">
        <f t="shared" si="0"/>
        <v>1062.03</v>
      </c>
      <c r="J6" s="29">
        <f t="shared" si="1"/>
        <v>1971810.14</v>
      </c>
    </row>
    <row r="7" spans="1:13" ht="12.75">
      <c r="A7" s="24" t="s">
        <v>8</v>
      </c>
      <c r="B7" s="24">
        <v>55</v>
      </c>
      <c r="C7" s="24">
        <v>1732.68</v>
      </c>
      <c r="D7" s="29">
        <v>10943845.33</v>
      </c>
      <c r="E7" s="24">
        <v>2</v>
      </c>
      <c r="F7" s="24">
        <v>400</v>
      </c>
      <c r="G7" s="29">
        <v>477614.4</v>
      </c>
      <c r="H7" s="24">
        <f t="shared" si="2"/>
        <v>57</v>
      </c>
      <c r="I7" s="24">
        <f t="shared" si="0"/>
        <v>2132.6800000000003</v>
      </c>
      <c r="J7" s="29">
        <f t="shared" si="1"/>
        <v>11421459.73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1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2"/>
        <v>0</v>
      </c>
      <c r="I9" s="24">
        <f t="shared" si="0"/>
        <v>0</v>
      </c>
      <c r="J9" s="29">
        <f t="shared" si="1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2"/>
        <v>0</v>
      </c>
      <c r="I10" s="24">
        <f t="shared" si="0"/>
        <v>0</v>
      </c>
      <c r="J10" s="29">
        <f t="shared" si="1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2"/>
        <v>0</v>
      </c>
      <c r="I11" s="24">
        <f t="shared" si="0"/>
        <v>0</v>
      </c>
      <c r="J11" s="29">
        <f t="shared" si="1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2"/>
        <v>0</v>
      </c>
      <c r="I12" s="24">
        <f t="shared" si="0"/>
        <v>0</v>
      </c>
      <c r="J12" s="29">
        <f t="shared" si="1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2"/>
        <v>0</v>
      </c>
      <c r="I13" s="24">
        <f t="shared" si="0"/>
        <v>0</v>
      </c>
      <c r="J13" s="29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2"/>
        <v>0</v>
      </c>
      <c r="I14" s="24">
        <f t="shared" si="0"/>
        <v>0</v>
      </c>
      <c r="J14" s="29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2"/>
        <v>0</v>
      </c>
      <c r="I15" s="24">
        <f t="shared" si="0"/>
        <v>0</v>
      </c>
      <c r="J15" s="29">
        <f t="shared" si="1"/>
        <v>0</v>
      </c>
    </row>
    <row r="16" spans="1:11" ht="12.75">
      <c r="A16" s="44" t="s">
        <v>18</v>
      </c>
      <c r="B16" s="1">
        <f>SUM(B4:B15)</f>
        <v>171</v>
      </c>
      <c r="C16" s="1">
        <f aca="true" t="shared" si="3" ref="C16:J16">SUM(C4:C15)</f>
        <v>4791.4800000000005</v>
      </c>
      <c r="D16" s="11">
        <f t="shared" si="3"/>
        <v>48307465.61</v>
      </c>
      <c r="E16" s="1">
        <f t="shared" si="3"/>
        <v>5</v>
      </c>
      <c r="F16" s="1">
        <f t="shared" si="3"/>
        <v>950</v>
      </c>
      <c r="G16" s="11">
        <f>SUM(G4:G15)</f>
        <v>1410757.2000000002</v>
      </c>
      <c r="H16" s="1">
        <f t="shared" si="3"/>
        <v>176</v>
      </c>
      <c r="I16" s="1">
        <f t="shared" si="3"/>
        <v>5741.4800000000005</v>
      </c>
      <c r="J16" s="11">
        <f t="shared" si="3"/>
        <v>49718222.81</v>
      </c>
      <c r="K16" s="12"/>
    </row>
  </sheetData>
  <sheetProtection/>
  <mergeCells count="5">
    <mergeCell ref="A2:A3"/>
    <mergeCell ref="B2:D2"/>
    <mergeCell ref="E2:G2"/>
    <mergeCell ref="H2:J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2" t="s">
        <v>73</v>
      </c>
      <c r="B2" s="102"/>
      <c r="C2" s="102"/>
      <c r="D2" s="102"/>
      <c r="E2" s="102"/>
      <c r="F2" s="98" t="str">
        <f>'заявки на тех. присоед.'!F2</f>
        <v>2024 год</v>
      </c>
      <c r="G2" s="98"/>
    </row>
    <row r="3" spans="1:7" ht="12.75">
      <c r="A3" s="109" t="s">
        <v>4</v>
      </c>
      <c r="B3" s="111" t="s">
        <v>0</v>
      </c>
      <c r="C3" s="111"/>
      <c r="D3" s="111" t="s">
        <v>3</v>
      </c>
      <c r="E3" s="111"/>
      <c r="F3" s="111" t="s">
        <v>11</v>
      </c>
      <c r="G3" s="111"/>
    </row>
    <row r="4" spans="1:7" ht="38.25">
      <c r="A4" s="11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41</v>
      </c>
      <c r="C5" s="25">
        <v>772.19</v>
      </c>
      <c r="D5" s="25">
        <v>0</v>
      </c>
      <c r="E5" s="25">
        <v>0</v>
      </c>
      <c r="F5" s="25">
        <f>B5+D5</f>
        <v>41</v>
      </c>
      <c r="G5" s="25">
        <f aca="true" t="shared" si="0" ref="G5:G17">C5+E5</f>
        <v>772.19</v>
      </c>
    </row>
    <row r="6" spans="1:7" ht="12.75">
      <c r="A6" s="24" t="s">
        <v>6</v>
      </c>
      <c r="B6" s="25">
        <v>75</v>
      </c>
      <c r="C6" s="25">
        <v>1399.59</v>
      </c>
      <c r="D6" s="25">
        <v>1</v>
      </c>
      <c r="E6" s="25">
        <v>150</v>
      </c>
      <c r="F6" s="25">
        <f aca="true" t="shared" si="1" ref="F6:F17">B6+D6</f>
        <v>76</v>
      </c>
      <c r="G6" s="25">
        <f t="shared" si="0"/>
        <v>1549.59</v>
      </c>
    </row>
    <row r="7" spans="1:7" ht="12.75">
      <c r="A7" s="24" t="s">
        <v>7</v>
      </c>
      <c r="B7" s="25">
        <f>26+20</f>
        <v>46</v>
      </c>
      <c r="C7" s="25">
        <f>799.5+198.53</f>
        <v>998.03</v>
      </c>
      <c r="D7" s="25">
        <v>0</v>
      </c>
      <c r="E7" s="25">
        <v>0</v>
      </c>
      <c r="F7" s="25">
        <f>B7+D7</f>
        <v>46</v>
      </c>
      <c r="G7" s="25">
        <f>C7+E7</f>
        <v>998.03</v>
      </c>
    </row>
    <row r="8" spans="1:7" ht="12.75">
      <c r="A8" s="24" t="s">
        <v>8</v>
      </c>
      <c r="B8" s="87">
        <v>24</v>
      </c>
      <c r="C8" s="87">
        <v>576.65</v>
      </c>
      <c r="D8" s="25">
        <v>0</v>
      </c>
      <c r="E8" s="25">
        <v>0</v>
      </c>
      <c r="F8" s="88">
        <f>B8+D8</f>
        <v>24</v>
      </c>
      <c r="G8" s="25">
        <f>C8+E8</f>
        <v>576.65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186</v>
      </c>
      <c r="C17" s="1">
        <f>SUM(C5:C16)</f>
        <v>3746.4599999999996</v>
      </c>
      <c r="D17" s="1">
        <f>SUM(D5:D16)</f>
        <v>1</v>
      </c>
      <c r="E17" s="1">
        <f>SUM(E5:E16)</f>
        <v>150</v>
      </c>
      <c r="F17" s="1">
        <f t="shared" si="1"/>
        <v>187</v>
      </c>
      <c r="G17" s="1">
        <f t="shared" si="0"/>
        <v>3896.4599999999996</v>
      </c>
    </row>
  </sheetData>
  <sheetProtection/>
  <mergeCells count="5">
    <mergeCell ref="A3:A4"/>
    <mergeCell ref="B3:C3"/>
    <mergeCell ref="D3:E3"/>
    <mergeCell ref="F3:G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0"/>
  <sheetViews>
    <sheetView zoomScalePageLayoutView="0" workbookViewId="0" topLeftCell="A1">
      <selection activeCell="H49" sqref="H4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58</v>
      </c>
      <c r="B3" s="112"/>
      <c r="C3" s="112"/>
      <c r="D3" s="112"/>
      <c r="E3" s="97" t="str">
        <f>'заявки на тех. присоед.'!F2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86">
        <v>1</v>
      </c>
      <c r="B6" s="96" t="s">
        <v>77</v>
      </c>
      <c r="C6" s="78">
        <v>5</v>
      </c>
      <c r="D6" s="60" t="s">
        <v>74</v>
      </c>
      <c r="E6" s="63">
        <v>21280</v>
      </c>
    </row>
    <row r="7" spans="1:5" s="8" customFormat="1" ht="112.5">
      <c r="A7" s="86">
        <v>2</v>
      </c>
      <c r="B7" s="96" t="s">
        <v>78</v>
      </c>
      <c r="C7" s="78">
        <v>9.07</v>
      </c>
      <c r="D7" s="60" t="s">
        <v>75</v>
      </c>
      <c r="E7" s="63">
        <v>38601.92</v>
      </c>
    </row>
    <row r="8" spans="1:5" s="8" customFormat="1" ht="101.25">
      <c r="A8" s="86">
        <v>3</v>
      </c>
      <c r="B8" s="96" t="s">
        <v>79</v>
      </c>
      <c r="C8" s="78">
        <v>2</v>
      </c>
      <c r="D8" s="60" t="s">
        <v>75</v>
      </c>
      <c r="E8" s="63">
        <v>8512</v>
      </c>
    </row>
    <row r="9" spans="1:5" s="8" customFormat="1" ht="101.25">
      <c r="A9" s="86">
        <v>4</v>
      </c>
      <c r="B9" s="96" t="s">
        <v>80</v>
      </c>
      <c r="C9" s="78">
        <v>5.74</v>
      </c>
      <c r="D9" s="60" t="s">
        <v>75</v>
      </c>
      <c r="E9" s="63">
        <v>24429.44</v>
      </c>
    </row>
    <row r="10" spans="1:5" s="8" customFormat="1" ht="101.25">
      <c r="A10" s="86">
        <v>5</v>
      </c>
      <c r="B10" s="78" t="s">
        <v>116</v>
      </c>
      <c r="C10" s="78">
        <v>3</v>
      </c>
      <c r="D10" s="60" t="s">
        <v>75</v>
      </c>
      <c r="E10" s="63">
        <v>12768</v>
      </c>
    </row>
    <row r="11" spans="1:5" s="8" customFormat="1" ht="123.75">
      <c r="A11" s="86">
        <v>6</v>
      </c>
      <c r="B11" s="96" t="s">
        <v>81</v>
      </c>
      <c r="C11" s="78">
        <v>4.74</v>
      </c>
      <c r="D11" s="60" t="s">
        <v>75</v>
      </c>
      <c r="E11" s="63">
        <v>20173.44</v>
      </c>
    </row>
    <row r="12" spans="1:5" ht="101.25">
      <c r="A12" s="86">
        <v>7</v>
      </c>
      <c r="B12" s="96" t="s">
        <v>117</v>
      </c>
      <c r="C12" s="78">
        <v>5.74</v>
      </c>
      <c r="D12" s="60" t="s">
        <v>75</v>
      </c>
      <c r="E12" s="63">
        <v>24429.44</v>
      </c>
    </row>
    <row r="13" spans="1:5" ht="101.25">
      <c r="A13" s="86">
        <v>8</v>
      </c>
      <c r="B13" s="96" t="s">
        <v>82</v>
      </c>
      <c r="C13" s="78">
        <v>13.74</v>
      </c>
      <c r="D13" s="60" t="s">
        <v>75</v>
      </c>
      <c r="E13" s="63">
        <v>58477.44</v>
      </c>
    </row>
    <row r="14" spans="1:5" ht="123.75">
      <c r="A14" s="86">
        <v>9</v>
      </c>
      <c r="B14" s="96" t="s">
        <v>83</v>
      </c>
      <c r="C14" s="78">
        <v>3.74</v>
      </c>
      <c r="D14" s="60" t="s">
        <v>75</v>
      </c>
      <c r="E14" s="63">
        <v>15917.44</v>
      </c>
    </row>
    <row r="15" spans="1:5" ht="101.25">
      <c r="A15" s="86">
        <v>10</v>
      </c>
      <c r="B15" s="96" t="s">
        <v>84</v>
      </c>
      <c r="C15" s="78">
        <v>13.74</v>
      </c>
      <c r="D15" s="60" t="s">
        <v>75</v>
      </c>
      <c r="E15" s="63">
        <v>58477.44</v>
      </c>
    </row>
    <row r="16" spans="1:5" ht="101.25">
      <c r="A16" s="86">
        <v>11</v>
      </c>
      <c r="B16" s="96" t="s">
        <v>85</v>
      </c>
      <c r="C16" s="78">
        <v>5.74</v>
      </c>
      <c r="D16" s="60" t="s">
        <v>75</v>
      </c>
      <c r="E16" s="63">
        <v>24429.44</v>
      </c>
    </row>
    <row r="17" spans="1:5" ht="101.25">
      <c r="A17" s="86">
        <v>12</v>
      </c>
      <c r="B17" s="96" t="s">
        <v>86</v>
      </c>
      <c r="C17" s="78">
        <v>6.74</v>
      </c>
      <c r="D17" s="60" t="s">
        <v>75</v>
      </c>
      <c r="E17" s="63">
        <v>28685.440000000002</v>
      </c>
    </row>
    <row r="18" spans="1:5" ht="56.25">
      <c r="A18" s="86">
        <v>13</v>
      </c>
      <c r="B18" s="96" t="s">
        <v>87</v>
      </c>
      <c r="C18" s="78">
        <v>5</v>
      </c>
      <c r="D18" s="60" t="s">
        <v>75</v>
      </c>
      <c r="E18" s="63">
        <v>60486</v>
      </c>
    </row>
    <row r="19" spans="1:5" ht="101.25">
      <c r="A19" s="86">
        <v>14</v>
      </c>
      <c r="B19" s="96" t="s">
        <v>88</v>
      </c>
      <c r="C19" s="78">
        <v>330</v>
      </c>
      <c r="D19" s="60" t="s">
        <v>74</v>
      </c>
      <c r="E19" s="63">
        <v>99012</v>
      </c>
    </row>
    <row r="20" spans="1:5" ht="135">
      <c r="A20" s="86">
        <v>15</v>
      </c>
      <c r="B20" s="96" t="s">
        <v>89</v>
      </c>
      <c r="C20" s="78">
        <v>8</v>
      </c>
      <c r="D20" s="60" t="s">
        <v>76</v>
      </c>
      <c r="E20" s="63">
        <v>34048</v>
      </c>
    </row>
    <row r="21" spans="1:5" ht="67.5">
      <c r="A21" s="86">
        <v>16</v>
      </c>
      <c r="B21" s="96" t="s">
        <v>90</v>
      </c>
      <c r="C21" s="78">
        <v>18</v>
      </c>
      <c r="D21" s="60" t="s">
        <v>76</v>
      </c>
      <c r="E21" s="63">
        <v>437390.46</v>
      </c>
    </row>
    <row r="22" spans="1:5" ht="135">
      <c r="A22" s="86">
        <v>17</v>
      </c>
      <c r="B22" s="96" t="s">
        <v>91</v>
      </c>
      <c r="C22" s="78">
        <v>8.74</v>
      </c>
      <c r="D22" s="60" t="s">
        <v>75</v>
      </c>
      <c r="E22" s="63">
        <v>37197.44</v>
      </c>
    </row>
    <row r="23" spans="1:5" ht="123.75">
      <c r="A23" s="86">
        <v>18</v>
      </c>
      <c r="B23" s="60" t="s">
        <v>92</v>
      </c>
      <c r="C23" s="79">
        <v>15</v>
      </c>
      <c r="D23" s="60" t="s">
        <v>75</v>
      </c>
      <c r="E23" s="63">
        <v>60486</v>
      </c>
    </row>
    <row r="24" spans="1:5" ht="135">
      <c r="A24" s="86">
        <v>19</v>
      </c>
      <c r="B24" s="96" t="s">
        <v>93</v>
      </c>
      <c r="C24" s="78">
        <v>4.24</v>
      </c>
      <c r="D24" s="60" t="s">
        <v>75</v>
      </c>
      <c r="E24" s="63">
        <v>18045.440000000002</v>
      </c>
    </row>
    <row r="25" spans="1:5" ht="101.25">
      <c r="A25" s="86">
        <v>20</v>
      </c>
      <c r="B25" s="96" t="s">
        <v>94</v>
      </c>
      <c r="C25" s="78">
        <v>6.74</v>
      </c>
      <c r="D25" s="60" t="s">
        <v>75</v>
      </c>
      <c r="E25" s="63">
        <v>28685.440000000002</v>
      </c>
    </row>
    <row r="26" spans="1:5" ht="112.5">
      <c r="A26" s="86">
        <v>21</v>
      </c>
      <c r="B26" s="96" t="s">
        <v>95</v>
      </c>
      <c r="C26" s="78">
        <v>12</v>
      </c>
      <c r="D26" s="60" t="s">
        <v>76</v>
      </c>
      <c r="E26" s="63">
        <v>51072</v>
      </c>
    </row>
    <row r="27" spans="1:5" ht="135">
      <c r="A27" s="86">
        <v>22</v>
      </c>
      <c r="B27" s="96" t="s">
        <v>96</v>
      </c>
      <c r="C27" s="78">
        <v>4.74</v>
      </c>
      <c r="D27" s="60" t="s">
        <v>75</v>
      </c>
      <c r="E27" s="63">
        <v>20173.440000000002</v>
      </c>
    </row>
    <row r="28" spans="1:5" ht="123.75">
      <c r="A28" s="86">
        <v>23</v>
      </c>
      <c r="B28" s="96" t="s">
        <v>97</v>
      </c>
      <c r="C28" s="78">
        <v>4</v>
      </c>
      <c r="D28" s="60" t="s">
        <v>75</v>
      </c>
      <c r="E28" s="63">
        <v>17024</v>
      </c>
    </row>
    <row r="29" spans="1:5" ht="101.25">
      <c r="A29" s="86">
        <v>24</v>
      </c>
      <c r="B29" s="96" t="s">
        <v>98</v>
      </c>
      <c r="C29" s="78">
        <v>13.74</v>
      </c>
      <c r="D29" s="60" t="s">
        <v>75</v>
      </c>
      <c r="E29" s="63">
        <v>58477.44</v>
      </c>
    </row>
    <row r="30" spans="1:5" ht="78.75">
      <c r="A30" s="86">
        <v>25</v>
      </c>
      <c r="B30" s="96" t="s">
        <v>99</v>
      </c>
      <c r="C30" s="78">
        <v>15</v>
      </c>
      <c r="D30" s="60" t="s">
        <v>76</v>
      </c>
      <c r="E30" s="63">
        <v>60486</v>
      </c>
    </row>
    <row r="31" spans="1:5" ht="135">
      <c r="A31" s="86">
        <v>26</v>
      </c>
      <c r="B31" s="96" t="s">
        <v>100</v>
      </c>
      <c r="C31" s="78">
        <v>13.74</v>
      </c>
      <c r="D31" s="60" t="s">
        <v>75</v>
      </c>
      <c r="E31" s="63">
        <v>58477.44</v>
      </c>
    </row>
    <row r="32" spans="1:5" ht="123.75">
      <c r="A32" s="86">
        <v>27</v>
      </c>
      <c r="B32" s="96" t="s">
        <v>101</v>
      </c>
      <c r="C32" s="78">
        <v>12</v>
      </c>
      <c r="D32" s="60" t="s">
        <v>75</v>
      </c>
      <c r="E32" s="63">
        <v>51072</v>
      </c>
    </row>
    <row r="33" spans="1:5" ht="146.25">
      <c r="A33" s="86">
        <v>28</v>
      </c>
      <c r="B33" s="96" t="s">
        <v>102</v>
      </c>
      <c r="C33" s="78">
        <v>5.74</v>
      </c>
      <c r="D33" s="60" t="s">
        <v>75</v>
      </c>
      <c r="E33" s="63">
        <v>24429.44</v>
      </c>
    </row>
    <row r="34" spans="1:5" ht="101.25">
      <c r="A34" s="86">
        <v>29</v>
      </c>
      <c r="B34" s="99" t="s">
        <v>103</v>
      </c>
      <c r="C34" s="78">
        <v>3.74</v>
      </c>
      <c r="D34" s="60" t="s">
        <v>75</v>
      </c>
      <c r="E34" s="63">
        <v>15917.44</v>
      </c>
    </row>
    <row r="35" spans="1:5" ht="101.25">
      <c r="A35" s="86">
        <v>30</v>
      </c>
      <c r="B35" s="60" t="s">
        <v>104</v>
      </c>
      <c r="C35" s="79">
        <v>6.74</v>
      </c>
      <c r="D35" s="60" t="s">
        <v>75</v>
      </c>
      <c r="E35" s="83">
        <v>28685.440000000002</v>
      </c>
    </row>
    <row r="36" spans="1:5" ht="135">
      <c r="A36" s="86">
        <v>31</v>
      </c>
      <c r="B36" s="60" t="s">
        <v>118</v>
      </c>
      <c r="C36" s="79">
        <v>3.74</v>
      </c>
      <c r="D36" s="60" t="s">
        <v>75</v>
      </c>
      <c r="E36" s="83">
        <v>15917.44</v>
      </c>
    </row>
    <row r="37" spans="1:5" ht="123.75">
      <c r="A37" s="86">
        <v>32</v>
      </c>
      <c r="B37" s="60" t="s">
        <v>105</v>
      </c>
      <c r="C37" s="79">
        <v>4</v>
      </c>
      <c r="D37" s="60" t="s">
        <v>75</v>
      </c>
      <c r="E37" s="83">
        <v>17024</v>
      </c>
    </row>
    <row r="38" spans="1:5" ht="67.5">
      <c r="A38" s="100">
        <v>33</v>
      </c>
      <c r="B38" s="101" t="s">
        <v>106</v>
      </c>
      <c r="C38" s="79">
        <v>100</v>
      </c>
      <c r="D38" s="60" t="s">
        <v>74</v>
      </c>
      <c r="E38" s="83">
        <v>554702.4</v>
      </c>
    </row>
    <row r="39" spans="1:5" ht="101.25">
      <c r="A39" s="86">
        <v>34</v>
      </c>
      <c r="B39" s="60" t="s">
        <v>107</v>
      </c>
      <c r="C39" s="79">
        <v>8.74</v>
      </c>
      <c r="D39" s="60" t="s">
        <v>75</v>
      </c>
      <c r="E39" s="83">
        <v>38945.44</v>
      </c>
    </row>
    <row r="40" spans="1:5" ht="112.5">
      <c r="A40" s="86">
        <v>35</v>
      </c>
      <c r="B40" s="60" t="s">
        <v>108</v>
      </c>
      <c r="C40" s="79">
        <v>10</v>
      </c>
      <c r="D40" s="60" t="s">
        <v>74</v>
      </c>
      <c r="E40" s="83">
        <v>62644.8</v>
      </c>
    </row>
    <row r="41" spans="1:5" ht="123.75">
      <c r="A41" s="86">
        <v>36</v>
      </c>
      <c r="B41" s="60" t="s">
        <v>109</v>
      </c>
      <c r="C41" s="79">
        <v>5.74</v>
      </c>
      <c r="D41" s="60" t="s">
        <v>75</v>
      </c>
      <c r="E41" s="83">
        <v>25577.44</v>
      </c>
    </row>
    <row r="42" spans="1:5" ht="78.75">
      <c r="A42" s="86">
        <v>37</v>
      </c>
      <c r="B42" s="60" t="s">
        <v>110</v>
      </c>
      <c r="C42" s="79">
        <v>150</v>
      </c>
      <c r="D42" s="60" t="s">
        <v>76</v>
      </c>
      <c r="E42" s="83">
        <v>83349.6</v>
      </c>
    </row>
    <row r="43" spans="1:5" ht="56.25">
      <c r="A43" s="86">
        <v>38</v>
      </c>
      <c r="B43" s="60" t="s">
        <v>119</v>
      </c>
      <c r="C43" s="79">
        <v>840</v>
      </c>
      <c r="D43" s="60" t="s">
        <v>122</v>
      </c>
      <c r="E43" s="83">
        <v>31780502.42</v>
      </c>
    </row>
    <row r="44" spans="1:5" ht="90">
      <c r="A44" s="86">
        <v>39</v>
      </c>
      <c r="B44" s="60" t="s">
        <v>111</v>
      </c>
      <c r="C44" s="79">
        <v>3.74</v>
      </c>
      <c r="D44" s="79" t="s">
        <v>75</v>
      </c>
      <c r="E44" s="83">
        <v>15917.44</v>
      </c>
    </row>
    <row r="45" spans="1:5" ht="101.25">
      <c r="A45" s="86">
        <v>40</v>
      </c>
      <c r="B45" s="60" t="s">
        <v>112</v>
      </c>
      <c r="C45" s="79">
        <v>5</v>
      </c>
      <c r="D45" s="79" t="s">
        <v>75</v>
      </c>
      <c r="E45" s="83">
        <v>22280</v>
      </c>
    </row>
    <row r="46" spans="1:5" ht="101.25">
      <c r="A46" s="86">
        <v>41</v>
      </c>
      <c r="B46" s="60" t="s">
        <v>113</v>
      </c>
      <c r="C46" s="79">
        <v>9.74</v>
      </c>
      <c r="D46" s="79" t="s">
        <v>75</v>
      </c>
      <c r="E46" s="83">
        <v>43401.44</v>
      </c>
    </row>
    <row r="47" spans="1:5" ht="45">
      <c r="A47" s="86">
        <v>42</v>
      </c>
      <c r="B47" s="60" t="s">
        <v>114</v>
      </c>
      <c r="C47" s="79">
        <v>15</v>
      </c>
      <c r="D47" s="79" t="s">
        <v>115</v>
      </c>
      <c r="E47" s="83">
        <v>71284.8</v>
      </c>
    </row>
    <row r="48" spans="1:5" ht="101.25">
      <c r="A48" s="86">
        <v>43</v>
      </c>
      <c r="B48" s="60" t="s">
        <v>120</v>
      </c>
      <c r="C48" s="79">
        <v>2.5</v>
      </c>
      <c r="D48" s="79" t="s">
        <v>75</v>
      </c>
      <c r="E48" s="83">
        <v>11140</v>
      </c>
    </row>
    <row r="49" spans="1:5" ht="56.25">
      <c r="A49" s="86">
        <v>44</v>
      </c>
      <c r="B49" s="60" t="s">
        <v>121</v>
      </c>
      <c r="C49" s="79">
        <v>3</v>
      </c>
      <c r="D49" s="79" t="s">
        <v>74</v>
      </c>
      <c r="E49" s="83">
        <v>13368</v>
      </c>
    </row>
    <row r="50" ht="12.75">
      <c r="B50" s="60"/>
    </row>
  </sheetData>
  <sheetProtection/>
  <autoFilter ref="A5:E5"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2" t="s">
        <v>57</v>
      </c>
      <c r="B3" s="112"/>
      <c r="C3" s="112"/>
      <c r="D3" s="112"/>
      <c r="E3" s="97" t="str">
        <f>'дог. январь'!E3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7" t="s">
        <v>123</v>
      </c>
      <c r="C6" s="77">
        <v>6.74</v>
      </c>
      <c r="D6" s="80" t="s">
        <v>75</v>
      </c>
      <c r="E6" s="63">
        <v>30033.44</v>
      </c>
    </row>
    <row r="7" spans="1:5" s="8" customFormat="1" ht="146.25">
      <c r="A7" s="7">
        <v>2</v>
      </c>
      <c r="B7" s="7" t="s">
        <v>124</v>
      </c>
      <c r="C7" s="78">
        <v>14.07</v>
      </c>
      <c r="D7" s="81" t="s">
        <v>75</v>
      </c>
      <c r="E7" s="63">
        <v>59881.92</v>
      </c>
    </row>
    <row r="8" spans="1:5" s="8" customFormat="1" ht="56.25">
      <c r="A8" s="7">
        <v>3</v>
      </c>
      <c r="B8" s="7" t="s">
        <v>125</v>
      </c>
      <c r="C8" s="78">
        <v>10</v>
      </c>
      <c r="D8" s="81" t="s">
        <v>75</v>
      </c>
      <c r="E8" s="63">
        <v>66684</v>
      </c>
    </row>
    <row r="9" spans="1:5" s="8" customFormat="1" ht="67.5">
      <c r="A9" s="7">
        <v>4</v>
      </c>
      <c r="B9" s="7" t="s">
        <v>126</v>
      </c>
      <c r="C9" s="78">
        <v>150</v>
      </c>
      <c r="D9" s="81" t="s">
        <v>115</v>
      </c>
      <c r="E9" s="63">
        <v>87950.4</v>
      </c>
    </row>
    <row r="10" spans="1:5" s="8" customFormat="1" ht="90">
      <c r="A10" s="7">
        <v>5</v>
      </c>
      <c r="B10" s="7" t="s">
        <v>127</v>
      </c>
      <c r="C10" s="78">
        <v>30</v>
      </c>
      <c r="D10" s="81" t="s">
        <v>74</v>
      </c>
      <c r="E10" s="63">
        <v>87950.4</v>
      </c>
    </row>
    <row r="11" spans="1:5" s="8" customFormat="1" ht="45">
      <c r="A11" s="7">
        <v>6</v>
      </c>
      <c r="B11" s="7" t="s">
        <v>128</v>
      </c>
      <c r="C11" s="78">
        <v>15</v>
      </c>
      <c r="D11" s="81" t="s">
        <v>75</v>
      </c>
      <c r="E11" s="63">
        <v>66684</v>
      </c>
    </row>
    <row r="12" spans="1:5" s="8" customFormat="1" ht="135">
      <c r="A12" s="7">
        <v>7</v>
      </c>
      <c r="B12" s="7" t="s">
        <v>129</v>
      </c>
      <c r="C12" s="78">
        <v>7.07</v>
      </c>
      <c r="D12" s="81" t="s">
        <v>75</v>
      </c>
      <c r="E12" s="63">
        <v>31503.92</v>
      </c>
    </row>
    <row r="13" spans="1:5" s="8" customFormat="1" ht="112.5">
      <c r="A13" s="7">
        <v>8</v>
      </c>
      <c r="B13" s="7" t="s">
        <v>130</v>
      </c>
      <c r="C13" s="78">
        <v>10</v>
      </c>
      <c r="D13" s="81" t="s">
        <v>74</v>
      </c>
      <c r="E13" s="63">
        <v>32766</v>
      </c>
    </row>
    <row r="14" spans="1:5" s="8" customFormat="1" ht="101.25">
      <c r="A14" s="7">
        <v>9</v>
      </c>
      <c r="B14" s="7" t="s">
        <v>131</v>
      </c>
      <c r="C14" s="78">
        <v>15</v>
      </c>
      <c r="D14" s="81" t="s">
        <v>75</v>
      </c>
      <c r="E14" s="63">
        <v>16710</v>
      </c>
    </row>
    <row r="15" spans="1:5" s="8" customFormat="1" ht="101.25">
      <c r="A15" s="7">
        <v>10</v>
      </c>
      <c r="B15" s="7" t="s">
        <v>132</v>
      </c>
      <c r="C15" s="78">
        <v>7.07</v>
      </c>
      <c r="D15" s="81" t="s">
        <v>75</v>
      </c>
      <c r="E15" s="63">
        <v>31503.92</v>
      </c>
    </row>
    <row r="16" spans="1:5" s="8" customFormat="1" ht="33.75">
      <c r="A16" s="7">
        <v>11</v>
      </c>
      <c r="B16" s="7" t="s">
        <v>133</v>
      </c>
      <c r="C16" s="84">
        <v>15</v>
      </c>
      <c r="D16" s="81" t="s">
        <v>115</v>
      </c>
      <c r="E16" s="63">
        <v>71284.8</v>
      </c>
    </row>
    <row r="17" spans="1:5" s="8" customFormat="1" ht="90">
      <c r="A17" s="7">
        <v>12</v>
      </c>
      <c r="B17" s="7" t="s">
        <v>134</v>
      </c>
      <c r="C17" s="84">
        <v>3.74</v>
      </c>
      <c r="D17" s="81" t="s">
        <v>75</v>
      </c>
      <c r="E17" s="63">
        <v>16665.440000000002</v>
      </c>
    </row>
    <row r="18" spans="1:5" s="8" customFormat="1" ht="101.25">
      <c r="A18" s="7">
        <v>13</v>
      </c>
      <c r="B18" s="7" t="s">
        <v>135</v>
      </c>
      <c r="C18" s="84">
        <v>10.74</v>
      </c>
      <c r="D18" s="81" t="s">
        <v>75</v>
      </c>
      <c r="E18" s="63">
        <v>47857.44</v>
      </c>
    </row>
    <row r="19" spans="1:5" s="8" customFormat="1" ht="123.75">
      <c r="A19" s="7">
        <v>14</v>
      </c>
      <c r="B19" s="7" t="s">
        <v>136</v>
      </c>
      <c r="C19" s="78">
        <v>13.74</v>
      </c>
      <c r="D19" s="81" t="s">
        <v>75</v>
      </c>
      <c r="E19" s="63">
        <v>61225.44</v>
      </c>
    </row>
    <row r="20" spans="1:5" s="8" customFormat="1" ht="112.5">
      <c r="A20" s="7">
        <v>15</v>
      </c>
      <c r="B20" s="7" t="s">
        <v>137</v>
      </c>
      <c r="C20" s="78">
        <v>14.07</v>
      </c>
      <c r="D20" s="81" t="s">
        <v>75</v>
      </c>
      <c r="E20" s="63">
        <v>62695.92</v>
      </c>
    </row>
    <row r="21" spans="1:5" s="8" customFormat="1" ht="78.75">
      <c r="A21" s="7">
        <v>16</v>
      </c>
      <c r="B21" s="7" t="s">
        <v>138</v>
      </c>
      <c r="C21" s="78">
        <v>10</v>
      </c>
      <c r="D21" s="81" t="s">
        <v>75</v>
      </c>
      <c r="E21" s="63">
        <v>44560</v>
      </c>
    </row>
    <row r="22" spans="1:5" s="8" customFormat="1" ht="45">
      <c r="A22" s="7">
        <v>17</v>
      </c>
      <c r="B22" s="7" t="s">
        <v>139</v>
      </c>
      <c r="C22" s="78">
        <v>5</v>
      </c>
      <c r="D22" s="81" t="s">
        <v>75</v>
      </c>
      <c r="E22" s="63">
        <v>66684</v>
      </c>
    </row>
    <row r="23" spans="1:5" s="8" customFormat="1" ht="112.5">
      <c r="A23" s="7">
        <v>18</v>
      </c>
      <c r="B23" s="7" t="s">
        <v>140</v>
      </c>
      <c r="C23" s="78">
        <v>4.07</v>
      </c>
      <c r="D23" s="81" t="s">
        <v>75</v>
      </c>
      <c r="E23" s="63">
        <v>18135.92</v>
      </c>
    </row>
    <row r="24" spans="1:5" s="8" customFormat="1" ht="101.25">
      <c r="A24" s="7">
        <v>19</v>
      </c>
      <c r="B24" s="7" t="s">
        <v>141</v>
      </c>
      <c r="C24" s="78">
        <v>5.1</v>
      </c>
      <c r="D24" s="81" t="s">
        <v>75</v>
      </c>
      <c r="E24" s="63">
        <v>22725.6</v>
      </c>
    </row>
    <row r="25" spans="1:5" s="8" customFormat="1" ht="33.75">
      <c r="A25" s="7">
        <v>20</v>
      </c>
      <c r="B25" s="7" t="s">
        <v>158</v>
      </c>
      <c r="C25" s="84">
        <v>7.5</v>
      </c>
      <c r="D25" s="81" t="s">
        <v>75</v>
      </c>
      <c r="E25" s="63">
        <v>66684</v>
      </c>
    </row>
    <row r="26" spans="1:5" s="8" customFormat="1" ht="112.5">
      <c r="A26" s="7">
        <v>21</v>
      </c>
      <c r="B26" s="7" t="s">
        <v>142</v>
      </c>
      <c r="C26" s="84">
        <v>14.07</v>
      </c>
      <c r="D26" s="81" t="s">
        <v>75</v>
      </c>
      <c r="E26" s="63">
        <v>62695.92</v>
      </c>
    </row>
    <row r="27" spans="1:5" ht="56.25">
      <c r="A27" s="7">
        <v>22</v>
      </c>
      <c r="B27" s="7" t="s">
        <v>143</v>
      </c>
      <c r="C27" s="84">
        <v>26</v>
      </c>
      <c r="D27" s="81" t="s">
        <v>74</v>
      </c>
      <c r="E27" s="63">
        <v>71284.8</v>
      </c>
    </row>
    <row r="28" spans="1:5" ht="101.25">
      <c r="A28" s="7">
        <v>23</v>
      </c>
      <c r="B28" s="7" t="s">
        <v>144</v>
      </c>
      <c r="C28" s="78">
        <v>6.07</v>
      </c>
      <c r="D28" s="81" t="s">
        <v>75</v>
      </c>
      <c r="E28" s="63">
        <v>27047.92</v>
      </c>
    </row>
    <row r="29" spans="1:5" ht="112.5">
      <c r="A29" s="7">
        <v>24</v>
      </c>
      <c r="B29" s="7" t="s">
        <v>159</v>
      </c>
      <c r="C29" s="20">
        <v>14.07</v>
      </c>
      <c r="D29" s="7" t="s">
        <v>75</v>
      </c>
      <c r="E29" s="63">
        <v>62695.92</v>
      </c>
    </row>
    <row r="30" spans="1:5" ht="90">
      <c r="A30" s="7">
        <v>25</v>
      </c>
      <c r="B30" s="7" t="s">
        <v>145</v>
      </c>
      <c r="C30" s="20">
        <v>12</v>
      </c>
      <c r="D30" s="7" t="s">
        <v>75</v>
      </c>
      <c r="E30" s="63">
        <v>13368</v>
      </c>
    </row>
    <row r="31" spans="1:5" ht="78.75">
      <c r="A31" s="7">
        <v>26</v>
      </c>
      <c r="B31" s="7" t="s">
        <v>146</v>
      </c>
      <c r="C31" s="20">
        <v>50</v>
      </c>
      <c r="D31" s="7" t="s">
        <v>76</v>
      </c>
      <c r="E31" s="63">
        <v>66684</v>
      </c>
    </row>
    <row r="32" spans="1:5" ht="101.25">
      <c r="A32" s="7">
        <v>27</v>
      </c>
      <c r="B32" s="7" t="s">
        <v>147</v>
      </c>
      <c r="C32" s="20">
        <v>13.74</v>
      </c>
      <c r="D32" s="7" t="s">
        <v>75</v>
      </c>
      <c r="E32" s="63">
        <v>61225.44</v>
      </c>
    </row>
    <row r="33" spans="1:5" ht="135">
      <c r="A33" s="7">
        <v>28</v>
      </c>
      <c r="B33" s="7" t="s">
        <v>148</v>
      </c>
      <c r="C33" s="20">
        <v>5.94</v>
      </c>
      <c r="D33" s="7" t="s">
        <v>75</v>
      </c>
      <c r="E33" s="63">
        <v>26468.64</v>
      </c>
    </row>
    <row r="34" spans="1:5" ht="101.25">
      <c r="A34" s="7">
        <v>29</v>
      </c>
      <c r="B34" s="7" t="s">
        <v>149</v>
      </c>
      <c r="C34" s="20">
        <v>3.74</v>
      </c>
      <c r="D34" s="7" t="s">
        <v>75</v>
      </c>
      <c r="E34" s="63">
        <v>16665.44</v>
      </c>
    </row>
    <row r="35" spans="1:5" ht="90">
      <c r="A35" s="7">
        <v>30</v>
      </c>
      <c r="B35" s="7" t="s">
        <v>150</v>
      </c>
      <c r="C35" s="20">
        <v>5</v>
      </c>
      <c r="D35" s="7" t="s">
        <v>75</v>
      </c>
      <c r="E35" s="63">
        <v>22280</v>
      </c>
    </row>
    <row r="36" spans="1:5" ht="78.75">
      <c r="A36" s="7">
        <v>31</v>
      </c>
      <c r="B36" s="7" t="s">
        <v>151</v>
      </c>
      <c r="C36" s="20">
        <v>140</v>
      </c>
      <c r="D36" s="7" t="s">
        <v>74</v>
      </c>
      <c r="E36" s="63">
        <v>32766</v>
      </c>
    </row>
    <row r="37" spans="1:5" ht="101.25">
      <c r="A37" s="7">
        <v>32</v>
      </c>
      <c r="B37" s="7" t="s">
        <v>152</v>
      </c>
      <c r="C37" s="20">
        <v>5</v>
      </c>
      <c r="D37" s="7" t="s">
        <v>75</v>
      </c>
      <c r="E37" s="63">
        <v>28165.2</v>
      </c>
    </row>
    <row r="38" spans="1:5" ht="112.5">
      <c r="A38" s="7">
        <v>33</v>
      </c>
      <c r="B38" s="7" t="s">
        <v>160</v>
      </c>
      <c r="C38" s="20">
        <v>9.07</v>
      </c>
      <c r="D38" s="7" t="s">
        <v>75</v>
      </c>
      <c r="E38" s="63">
        <v>40415.92</v>
      </c>
    </row>
    <row r="39" spans="1:5" ht="101.25">
      <c r="A39" s="7">
        <v>34</v>
      </c>
      <c r="B39" s="7" t="s">
        <v>153</v>
      </c>
      <c r="C39" s="20">
        <v>6</v>
      </c>
      <c r="D39" s="7" t="s">
        <v>75</v>
      </c>
      <c r="E39" s="63">
        <v>26736</v>
      </c>
    </row>
    <row r="40" spans="1:5" ht="135">
      <c r="A40" s="7">
        <v>35</v>
      </c>
      <c r="B40" s="7" t="s">
        <v>154</v>
      </c>
      <c r="C40" s="20">
        <v>6</v>
      </c>
      <c r="D40" s="7" t="s">
        <v>75</v>
      </c>
      <c r="E40" s="63">
        <v>26736</v>
      </c>
    </row>
    <row r="41" spans="1:5" ht="67.5">
      <c r="A41" s="7">
        <v>36</v>
      </c>
      <c r="B41" s="7" t="s">
        <v>155</v>
      </c>
      <c r="C41" s="20">
        <v>100</v>
      </c>
      <c r="D41" s="7" t="s">
        <v>76</v>
      </c>
      <c r="E41" s="63">
        <v>277090.94</v>
      </c>
    </row>
    <row r="42" spans="1:5" ht="112.5">
      <c r="A42" s="7">
        <v>37</v>
      </c>
      <c r="B42" s="7" t="s">
        <v>161</v>
      </c>
      <c r="C42" s="20">
        <v>5.07</v>
      </c>
      <c r="D42" s="7" t="s">
        <v>75</v>
      </c>
      <c r="E42" s="63">
        <v>22591.92</v>
      </c>
    </row>
    <row r="43" spans="1:5" ht="56.25">
      <c r="A43" s="7">
        <v>38</v>
      </c>
      <c r="B43" s="7" t="s">
        <v>156</v>
      </c>
      <c r="C43" s="20">
        <v>15</v>
      </c>
      <c r="D43" s="7" t="s">
        <v>115</v>
      </c>
      <c r="E43" s="63">
        <v>71284.8</v>
      </c>
    </row>
    <row r="44" spans="1:5" ht="78.75">
      <c r="A44" s="7">
        <v>39</v>
      </c>
      <c r="B44" s="7" t="s">
        <v>162</v>
      </c>
      <c r="C44" s="20">
        <v>15</v>
      </c>
      <c r="D44" s="7" t="s">
        <v>75</v>
      </c>
      <c r="E44" s="63">
        <v>66684</v>
      </c>
    </row>
    <row r="45" spans="1:5" ht="101.25">
      <c r="A45" s="7">
        <v>40</v>
      </c>
      <c r="B45" s="7" t="s">
        <v>157</v>
      </c>
      <c r="C45" s="20">
        <v>13.74</v>
      </c>
      <c r="D45" s="7" t="s">
        <v>75</v>
      </c>
      <c r="E45" s="63">
        <v>58477.44</v>
      </c>
    </row>
  </sheetData>
  <sheetProtection/>
  <autoFilter ref="A5:E5"/>
  <mergeCells count="1">
    <mergeCell ref="A3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0"/>
  <sheetViews>
    <sheetView zoomScalePageLayoutView="0" workbookViewId="0" topLeftCell="A37">
      <selection activeCell="I39" sqref="I39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3" spans="1:6" ht="12.75">
      <c r="A3" s="112" t="s">
        <v>59</v>
      </c>
      <c r="B3" s="112"/>
      <c r="C3" s="112"/>
      <c r="D3" s="112"/>
      <c r="E3" s="97" t="str">
        <f>'дог. январь'!E3</f>
        <v>2024 год</v>
      </c>
      <c r="F3" s="13"/>
    </row>
    <row r="4" spans="1:6" ht="15">
      <c r="A4" s="14"/>
      <c r="B4" s="14"/>
      <c r="C4" s="15"/>
      <c r="D4" s="14"/>
      <c r="E4" s="14"/>
      <c r="F4" s="14"/>
    </row>
    <row r="5" spans="1:6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  <c r="F5" s="19"/>
    </row>
    <row r="6" spans="1:6" ht="67.5">
      <c r="A6" s="86">
        <v>1</v>
      </c>
      <c r="B6" s="60" t="s">
        <v>163</v>
      </c>
      <c r="C6" s="83">
        <v>83349.6</v>
      </c>
      <c r="D6" s="79">
        <v>50</v>
      </c>
      <c r="E6" s="60" t="s">
        <v>75</v>
      </c>
      <c r="F6" s="21"/>
    </row>
    <row r="7" spans="1:6" ht="101.25">
      <c r="A7" s="86">
        <v>2</v>
      </c>
      <c r="B7" s="60" t="s">
        <v>164</v>
      </c>
      <c r="C7" s="83">
        <v>7753.44</v>
      </c>
      <c r="D7" s="91">
        <v>1.74</v>
      </c>
      <c r="E7" s="60" t="s">
        <v>75</v>
      </c>
      <c r="F7" s="14"/>
    </row>
    <row r="8" spans="1:6" ht="101.25">
      <c r="A8" s="86">
        <v>3</v>
      </c>
      <c r="B8" s="99" t="s">
        <v>165</v>
      </c>
      <c r="C8" s="83">
        <v>61225.44</v>
      </c>
      <c r="D8" s="91">
        <v>13.74</v>
      </c>
      <c r="E8" s="60" t="s">
        <v>75</v>
      </c>
      <c r="F8" s="14"/>
    </row>
    <row r="9" spans="1:6" ht="123.75">
      <c r="A9" s="86">
        <v>4</v>
      </c>
      <c r="B9" s="99" t="s">
        <v>166</v>
      </c>
      <c r="C9" s="83">
        <v>40415.92</v>
      </c>
      <c r="D9" s="78">
        <v>9.07</v>
      </c>
      <c r="E9" s="60" t="s">
        <v>75</v>
      </c>
      <c r="F9" s="14"/>
    </row>
    <row r="10" spans="1:6" ht="45">
      <c r="A10" s="86">
        <v>5</v>
      </c>
      <c r="B10" s="99" t="s">
        <v>167</v>
      </c>
      <c r="C10" s="82">
        <v>61147.2</v>
      </c>
      <c r="D10" s="78">
        <v>0.3</v>
      </c>
      <c r="E10" s="60" t="s">
        <v>115</v>
      </c>
      <c r="F10" s="14"/>
    </row>
    <row r="11" spans="1:6" ht="90">
      <c r="A11" s="86">
        <v>6</v>
      </c>
      <c r="B11" s="99" t="s">
        <v>168</v>
      </c>
      <c r="C11" s="83">
        <v>66684</v>
      </c>
      <c r="D11" s="78">
        <v>15</v>
      </c>
      <c r="E11" s="60" t="s">
        <v>75</v>
      </c>
      <c r="F11" s="14"/>
    </row>
    <row r="12" spans="1:6" ht="90">
      <c r="A12" s="86">
        <v>7</v>
      </c>
      <c r="B12" s="99" t="s">
        <v>169</v>
      </c>
      <c r="C12" s="83">
        <v>66684</v>
      </c>
      <c r="D12" s="78">
        <v>15</v>
      </c>
      <c r="E12" s="60" t="s">
        <v>76</v>
      </c>
      <c r="F12" s="14"/>
    </row>
    <row r="13" spans="1:6" ht="146.25">
      <c r="A13" s="86">
        <v>8</v>
      </c>
      <c r="B13" s="99" t="s">
        <v>170</v>
      </c>
      <c r="C13" s="83">
        <v>26736</v>
      </c>
      <c r="D13" s="78">
        <v>6</v>
      </c>
      <c r="E13" s="60" t="s">
        <v>75</v>
      </c>
      <c r="F13" s="14"/>
    </row>
    <row r="14" spans="1:6" ht="123.75">
      <c r="A14" s="86">
        <v>9</v>
      </c>
      <c r="B14" s="99" t="s">
        <v>171</v>
      </c>
      <c r="C14" s="83">
        <v>61225.44</v>
      </c>
      <c r="D14" s="78">
        <v>13.74</v>
      </c>
      <c r="E14" s="60" t="s">
        <v>75</v>
      </c>
      <c r="F14" s="14"/>
    </row>
    <row r="15" spans="1:6" ht="90">
      <c r="A15" s="86">
        <v>10</v>
      </c>
      <c r="B15" s="99" t="s">
        <v>172</v>
      </c>
      <c r="C15" s="83">
        <v>66684</v>
      </c>
      <c r="D15" s="78">
        <v>15</v>
      </c>
      <c r="E15" s="60" t="s">
        <v>75</v>
      </c>
      <c r="F15" s="14"/>
    </row>
    <row r="16" spans="1:6" ht="101.25">
      <c r="A16" s="86">
        <v>11</v>
      </c>
      <c r="B16" s="99" t="s">
        <v>173</v>
      </c>
      <c r="C16" s="83">
        <v>71284.8</v>
      </c>
      <c r="D16" s="78">
        <v>30</v>
      </c>
      <c r="E16" s="60" t="s">
        <v>189</v>
      </c>
      <c r="F16" s="14"/>
    </row>
    <row r="17" spans="1:6" ht="135">
      <c r="A17" s="86">
        <v>12</v>
      </c>
      <c r="B17" s="99" t="s">
        <v>174</v>
      </c>
      <c r="C17" s="83">
        <v>62695.92</v>
      </c>
      <c r="D17" s="78">
        <v>14.07</v>
      </c>
      <c r="E17" s="60" t="s">
        <v>75</v>
      </c>
      <c r="F17" s="14"/>
    </row>
    <row r="18" spans="1:6" ht="101.25">
      <c r="A18" s="86">
        <v>13</v>
      </c>
      <c r="B18" s="99" t="s">
        <v>175</v>
      </c>
      <c r="C18" s="83">
        <v>31503.92</v>
      </c>
      <c r="D18" s="78">
        <v>7.07</v>
      </c>
      <c r="E18" s="60" t="s">
        <v>75</v>
      </c>
      <c r="F18" s="14"/>
    </row>
    <row r="19" spans="1:6" ht="112.5">
      <c r="A19" s="86">
        <v>14</v>
      </c>
      <c r="B19" s="99" t="s">
        <v>176</v>
      </c>
      <c r="C19" s="83">
        <v>13679.92</v>
      </c>
      <c r="D19" s="78">
        <v>3.07</v>
      </c>
      <c r="E19" s="60" t="s">
        <v>75</v>
      </c>
      <c r="F19" s="14"/>
    </row>
    <row r="20" spans="1:6" ht="135">
      <c r="A20" s="86">
        <v>15</v>
      </c>
      <c r="B20" s="99" t="s">
        <v>177</v>
      </c>
      <c r="C20" s="83">
        <v>31503.92</v>
      </c>
      <c r="D20" s="78">
        <v>7.07</v>
      </c>
      <c r="E20" s="60" t="s">
        <v>75</v>
      </c>
      <c r="F20" s="14"/>
    </row>
    <row r="21" spans="1:6" ht="90">
      <c r="A21" s="86">
        <v>16</v>
      </c>
      <c r="B21" s="99" t="s">
        <v>178</v>
      </c>
      <c r="C21" s="83">
        <v>16710</v>
      </c>
      <c r="D21" s="78">
        <v>15</v>
      </c>
      <c r="E21" s="60" t="s">
        <v>75</v>
      </c>
      <c r="F21" s="14"/>
    </row>
    <row r="22" spans="1:6" ht="180">
      <c r="A22" s="86">
        <v>17</v>
      </c>
      <c r="B22" s="99" t="s">
        <v>179</v>
      </c>
      <c r="C22" s="83">
        <v>62695.92</v>
      </c>
      <c r="D22" s="78">
        <v>14.07</v>
      </c>
      <c r="E22" s="60" t="s">
        <v>75</v>
      </c>
      <c r="F22" s="14"/>
    </row>
    <row r="23" spans="1:6" ht="67.5">
      <c r="A23" s="86">
        <v>18</v>
      </c>
      <c r="B23" s="99" t="s">
        <v>180</v>
      </c>
      <c r="C23" s="82">
        <v>64688.4</v>
      </c>
      <c r="D23" s="78">
        <v>17</v>
      </c>
      <c r="E23" s="60" t="s">
        <v>74</v>
      </c>
      <c r="F23" s="14"/>
    </row>
    <row r="24" spans="1:6" ht="90">
      <c r="A24" s="86">
        <v>19</v>
      </c>
      <c r="B24" s="99" t="s">
        <v>181</v>
      </c>
      <c r="C24" s="83">
        <v>13679.92</v>
      </c>
      <c r="D24" s="78">
        <v>3.07</v>
      </c>
      <c r="E24" s="60" t="s">
        <v>75</v>
      </c>
      <c r="F24" s="14"/>
    </row>
    <row r="25" spans="1:6" ht="67.5">
      <c r="A25" s="86">
        <v>20</v>
      </c>
      <c r="B25" s="99" t="s">
        <v>190</v>
      </c>
      <c r="C25" s="83">
        <v>83349.6</v>
      </c>
      <c r="D25" s="78">
        <v>100</v>
      </c>
      <c r="E25" s="60" t="s">
        <v>76</v>
      </c>
      <c r="F25" s="14"/>
    </row>
    <row r="26" spans="1:6" ht="90">
      <c r="A26" s="86">
        <v>21</v>
      </c>
      <c r="B26" s="99" t="s">
        <v>191</v>
      </c>
      <c r="C26" s="83">
        <v>66684</v>
      </c>
      <c r="D26" s="78">
        <v>15</v>
      </c>
      <c r="E26" s="60" t="s">
        <v>75</v>
      </c>
      <c r="F26" s="14"/>
    </row>
    <row r="27" spans="1:6" ht="112.5">
      <c r="A27" s="86">
        <v>22</v>
      </c>
      <c r="B27" s="99" t="s">
        <v>182</v>
      </c>
      <c r="C27" s="83">
        <v>15673.98</v>
      </c>
      <c r="D27" s="78">
        <v>14.07</v>
      </c>
      <c r="E27" s="60" t="s">
        <v>75</v>
      </c>
      <c r="F27" s="14"/>
    </row>
    <row r="28" spans="1:6" ht="67.5">
      <c r="A28" s="86">
        <v>23</v>
      </c>
      <c r="B28" s="99" t="s">
        <v>183</v>
      </c>
      <c r="C28" s="82">
        <v>64796.4</v>
      </c>
      <c r="D28" s="78">
        <v>15</v>
      </c>
      <c r="E28" s="60" t="s">
        <v>115</v>
      </c>
      <c r="F28" s="14"/>
    </row>
    <row r="29" spans="1:5" ht="101.25">
      <c r="A29" s="86">
        <v>24</v>
      </c>
      <c r="B29" s="99" t="s">
        <v>184</v>
      </c>
      <c r="C29" s="83">
        <v>31503.92</v>
      </c>
      <c r="D29" s="78">
        <v>7.07</v>
      </c>
      <c r="E29" s="60" t="s">
        <v>75</v>
      </c>
    </row>
    <row r="30" spans="1:5" ht="101.25">
      <c r="A30" s="86">
        <v>25</v>
      </c>
      <c r="B30" s="99" t="s">
        <v>185</v>
      </c>
      <c r="C30" s="83">
        <v>16665.44</v>
      </c>
      <c r="D30" s="78">
        <v>3.74</v>
      </c>
      <c r="E30" s="60" t="s">
        <v>75</v>
      </c>
    </row>
    <row r="31" spans="1:5" ht="146.25">
      <c r="A31" s="86">
        <v>26</v>
      </c>
      <c r="B31" s="99" t="s">
        <v>186</v>
      </c>
      <c r="C31" s="83">
        <v>62695.92</v>
      </c>
      <c r="D31" s="78">
        <v>14.07</v>
      </c>
      <c r="E31" s="60" t="s">
        <v>75</v>
      </c>
    </row>
    <row r="32" spans="1:5" ht="90">
      <c r="A32" s="86">
        <v>27</v>
      </c>
      <c r="B32" s="99" t="s">
        <v>187</v>
      </c>
      <c r="C32" s="83">
        <v>66684</v>
      </c>
      <c r="D32" s="78">
        <v>15</v>
      </c>
      <c r="E32" s="60" t="s">
        <v>75</v>
      </c>
    </row>
    <row r="33" spans="1:5" ht="90">
      <c r="A33" s="86">
        <v>28</v>
      </c>
      <c r="B33" s="99" t="s">
        <v>188</v>
      </c>
      <c r="C33" s="83">
        <v>66684</v>
      </c>
      <c r="D33" s="78">
        <v>15</v>
      </c>
      <c r="E33" s="60" t="s">
        <v>75</v>
      </c>
    </row>
    <row r="34" spans="1:5" ht="90">
      <c r="A34" s="86">
        <v>29</v>
      </c>
      <c r="B34" s="99" t="s">
        <v>192</v>
      </c>
      <c r="C34" s="83">
        <v>13368</v>
      </c>
      <c r="D34" s="78">
        <v>12</v>
      </c>
      <c r="E34" s="60" t="s">
        <v>76</v>
      </c>
    </row>
    <row r="35" spans="1:5" ht="78.75">
      <c r="A35" s="86">
        <v>30</v>
      </c>
      <c r="B35" s="99" t="s">
        <v>193</v>
      </c>
      <c r="C35" s="83">
        <v>83349.6</v>
      </c>
      <c r="D35" s="78">
        <v>150</v>
      </c>
      <c r="E35" s="60" t="s">
        <v>76</v>
      </c>
    </row>
    <row r="36" spans="1:5" ht="360">
      <c r="A36" s="86">
        <v>31</v>
      </c>
      <c r="B36" s="99" t="s">
        <v>194</v>
      </c>
      <c r="C36" s="83">
        <v>83349.6</v>
      </c>
      <c r="D36" s="78">
        <v>125</v>
      </c>
      <c r="E36" s="60" t="s">
        <v>75</v>
      </c>
    </row>
    <row r="37" spans="1:5" ht="135">
      <c r="A37" s="86">
        <v>32</v>
      </c>
      <c r="B37" s="99" t="s">
        <v>195</v>
      </c>
      <c r="C37" s="83">
        <v>44560</v>
      </c>
      <c r="D37" s="78">
        <v>10</v>
      </c>
      <c r="E37" s="60" t="s">
        <v>75</v>
      </c>
    </row>
    <row r="38" spans="1:5" ht="135">
      <c r="A38" s="86">
        <v>33</v>
      </c>
      <c r="B38" s="99" t="s">
        <v>196</v>
      </c>
      <c r="C38" s="83">
        <v>62695.92</v>
      </c>
      <c r="D38" s="78">
        <v>14.07</v>
      </c>
      <c r="E38" s="60" t="s">
        <v>75</v>
      </c>
    </row>
    <row r="39" spans="1:5" ht="112.5">
      <c r="A39" s="86">
        <v>34</v>
      </c>
      <c r="B39" s="99" t="s">
        <v>197</v>
      </c>
      <c r="C39" s="83">
        <v>8912</v>
      </c>
      <c r="D39" s="78">
        <v>2</v>
      </c>
      <c r="E39" s="60" t="s">
        <v>75</v>
      </c>
    </row>
    <row r="40" spans="1:5" ht="90">
      <c r="A40" s="86">
        <v>35</v>
      </c>
      <c r="B40" s="99" t="s">
        <v>198</v>
      </c>
      <c r="C40" s="63">
        <v>290490</v>
      </c>
      <c r="D40" s="79">
        <v>300</v>
      </c>
      <c r="E40" s="60" t="s">
        <v>122</v>
      </c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500"/>
  <sheetViews>
    <sheetView zoomScalePageLayoutView="0" workbookViewId="0" topLeftCell="A56">
      <selection activeCell="D5" sqref="D5:D61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3" spans="1:5" ht="12.75">
      <c r="A3" s="112" t="s">
        <v>60</v>
      </c>
      <c r="B3" s="112"/>
      <c r="C3" s="112"/>
      <c r="D3" s="112"/>
      <c r="E3" s="97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56.25">
      <c r="A5" s="7">
        <v>1</v>
      </c>
      <c r="B5" s="99" t="s">
        <v>250</v>
      </c>
      <c r="C5" s="68">
        <v>60486</v>
      </c>
      <c r="D5" s="78">
        <v>15</v>
      </c>
      <c r="E5" s="60" t="s">
        <v>74</v>
      </c>
    </row>
    <row r="6" spans="1:5" ht="78.75">
      <c r="A6" s="7">
        <v>2</v>
      </c>
      <c r="B6" s="60" t="s">
        <v>199</v>
      </c>
      <c r="C6" s="83">
        <v>62644.8</v>
      </c>
      <c r="D6" s="79">
        <v>95</v>
      </c>
      <c r="E6" s="60" t="s">
        <v>74</v>
      </c>
    </row>
    <row r="7" spans="1:5" ht="67.5">
      <c r="A7" s="7">
        <v>3</v>
      </c>
      <c r="B7" s="60" t="s">
        <v>200</v>
      </c>
      <c r="C7" s="83">
        <v>71284.8</v>
      </c>
      <c r="D7" s="114">
        <v>16</v>
      </c>
      <c r="E7" s="60" t="s">
        <v>74</v>
      </c>
    </row>
    <row r="8" spans="1:5" ht="101.25">
      <c r="A8" s="7">
        <v>4</v>
      </c>
      <c r="B8" s="99" t="s">
        <v>201</v>
      </c>
      <c r="C8" s="83">
        <v>62695.92</v>
      </c>
      <c r="D8" s="78">
        <v>14.07</v>
      </c>
      <c r="E8" s="60" t="s">
        <v>75</v>
      </c>
    </row>
    <row r="9" spans="1:5" ht="45">
      <c r="A9" s="7">
        <v>5</v>
      </c>
      <c r="B9" s="99" t="s">
        <v>202</v>
      </c>
      <c r="C9" s="83">
        <v>87950.4</v>
      </c>
      <c r="D9" s="78">
        <v>149</v>
      </c>
      <c r="E9" s="60" t="s">
        <v>115</v>
      </c>
    </row>
    <row r="10" spans="1:5" ht="90">
      <c r="A10" s="7">
        <v>6</v>
      </c>
      <c r="B10" s="99" t="s">
        <v>203</v>
      </c>
      <c r="C10" s="82">
        <v>3474321.74</v>
      </c>
      <c r="D10" s="78">
        <v>337</v>
      </c>
      <c r="E10" s="60" t="s">
        <v>76</v>
      </c>
    </row>
    <row r="11" spans="1:5" ht="67.5">
      <c r="A11" s="7">
        <v>7</v>
      </c>
      <c r="B11" s="99" t="s">
        <v>204</v>
      </c>
      <c r="C11" s="82">
        <v>1664855.66</v>
      </c>
      <c r="D11" s="78">
        <v>313</v>
      </c>
      <c r="E11" s="60" t="s">
        <v>76</v>
      </c>
    </row>
    <row r="12" spans="1:5" ht="123.75">
      <c r="A12" s="7">
        <v>8</v>
      </c>
      <c r="B12" s="99" t="s">
        <v>205</v>
      </c>
      <c r="C12" s="83">
        <v>56546.4</v>
      </c>
      <c r="D12" s="78">
        <v>5</v>
      </c>
      <c r="E12" s="60" t="s">
        <v>75</v>
      </c>
    </row>
    <row r="13" spans="1:5" ht="90">
      <c r="A13" s="7">
        <v>9</v>
      </c>
      <c r="B13" s="99" t="s">
        <v>206</v>
      </c>
      <c r="C13" s="83">
        <v>56546.4</v>
      </c>
      <c r="D13" s="78">
        <v>2</v>
      </c>
      <c r="E13" s="60" t="s">
        <v>75</v>
      </c>
    </row>
    <row r="14" spans="1:5" ht="78.75">
      <c r="A14" s="7">
        <v>10</v>
      </c>
      <c r="B14" s="99" t="s">
        <v>207</v>
      </c>
      <c r="C14" s="83">
        <v>31192</v>
      </c>
      <c r="D14" s="78">
        <v>7</v>
      </c>
      <c r="E14" s="60" t="s">
        <v>75</v>
      </c>
    </row>
    <row r="15" spans="1:5" ht="123.75">
      <c r="A15" s="7">
        <v>11</v>
      </c>
      <c r="B15" s="99" t="s">
        <v>208</v>
      </c>
      <c r="C15" s="83">
        <v>30033.44</v>
      </c>
      <c r="D15" s="78">
        <v>6.74</v>
      </c>
      <c r="E15" s="60" t="s">
        <v>75</v>
      </c>
    </row>
    <row r="16" spans="1:5" ht="78.75">
      <c r="A16" s="7">
        <v>12</v>
      </c>
      <c r="B16" s="99" t="s">
        <v>209</v>
      </c>
      <c r="C16" s="83">
        <v>16710</v>
      </c>
      <c r="D16" s="78">
        <v>15</v>
      </c>
      <c r="E16" s="60" t="s">
        <v>75</v>
      </c>
    </row>
    <row r="17" spans="1:5" ht="135">
      <c r="A17" s="7">
        <v>13</v>
      </c>
      <c r="B17" s="99" t="s">
        <v>210</v>
      </c>
      <c r="C17" s="83">
        <v>62695.92</v>
      </c>
      <c r="D17" s="78">
        <v>14.07</v>
      </c>
      <c r="E17" s="60" t="s">
        <v>75</v>
      </c>
    </row>
    <row r="18" spans="1:5" ht="90">
      <c r="A18" s="7">
        <v>14</v>
      </c>
      <c r="B18" s="99" t="s">
        <v>211</v>
      </c>
      <c r="C18" s="83">
        <v>34489.44</v>
      </c>
      <c r="D18" s="78">
        <v>7.74</v>
      </c>
      <c r="E18" s="60" t="s">
        <v>75</v>
      </c>
    </row>
    <row r="19" spans="1:5" ht="90">
      <c r="A19" s="7">
        <v>15</v>
      </c>
      <c r="B19" s="99" t="s">
        <v>212</v>
      </c>
      <c r="C19" s="83">
        <v>62695.92</v>
      </c>
      <c r="D19" s="78">
        <v>14.07</v>
      </c>
      <c r="E19" s="60" t="s">
        <v>75</v>
      </c>
    </row>
    <row r="20" spans="1:5" ht="67.5">
      <c r="A20" s="7">
        <v>16</v>
      </c>
      <c r="B20" s="99" t="s">
        <v>213</v>
      </c>
      <c r="C20" s="83">
        <v>66684</v>
      </c>
      <c r="D20" s="78">
        <v>15</v>
      </c>
      <c r="E20" s="60" t="s">
        <v>76</v>
      </c>
    </row>
    <row r="21" spans="1:5" ht="101.25">
      <c r="A21" s="7">
        <v>17</v>
      </c>
      <c r="B21" s="99" t="s">
        <v>214</v>
      </c>
      <c r="C21" s="83">
        <v>43401.44</v>
      </c>
      <c r="D21" s="78">
        <v>9.74</v>
      </c>
      <c r="E21" s="60" t="s">
        <v>75</v>
      </c>
    </row>
    <row r="22" spans="1:5" ht="67.5">
      <c r="A22" s="7">
        <v>18</v>
      </c>
      <c r="B22" s="99" t="s">
        <v>215</v>
      </c>
      <c r="C22" s="83">
        <v>66684</v>
      </c>
      <c r="D22" s="78">
        <v>15</v>
      </c>
      <c r="E22" s="60" t="s">
        <v>75</v>
      </c>
    </row>
    <row r="23" spans="1:5" ht="67.5">
      <c r="A23" s="7">
        <v>19</v>
      </c>
      <c r="B23" s="99" t="s">
        <v>216</v>
      </c>
      <c r="C23" s="83">
        <v>40415.92</v>
      </c>
      <c r="D23" s="78">
        <v>9.07</v>
      </c>
      <c r="E23" s="60" t="s">
        <v>75</v>
      </c>
    </row>
    <row r="24" spans="1:5" ht="56.25">
      <c r="A24" s="7">
        <v>20</v>
      </c>
      <c r="B24" s="99" t="s">
        <v>217</v>
      </c>
      <c r="C24" s="83">
        <v>389664</v>
      </c>
      <c r="D24" s="78">
        <v>150</v>
      </c>
      <c r="E24" s="60" t="s">
        <v>115</v>
      </c>
    </row>
    <row r="25" spans="1:5" ht="123.75">
      <c r="A25" s="7">
        <v>21</v>
      </c>
      <c r="B25" s="99" t="s">
        <v>218</v>
      </c>
      <c r="C25" s="83">
        <v>26736</v>
      </c>
      <c r="D25" s="78">
        <v>6</v>
      </c>
      <c r="E25" s="60" t="s">
        <v>75</v>
      </c>
    </row>
    <row r="26" spans="1:5" ht="101.25">
      <c r="A26" s="7">
        <v>22</v>
      </c>
      <c r="B26" s="99" t="s">
        <v>219</v>
      </c>
      <c r="C26" s="83">
        <v>61225.44</v>
      </c>
      <c r="D26" s="78">
        <v>13.74</v>
      </c>
      <c r="E26" s="60" t="s">
        <v>75</v>
      </c>
    </row>
    <row r="27" spans="1:5" ht="78.75">
      <c r="A27" s="7">
        <v>23</v>
      </c>
      <c r="B27" s="99" t="s">
        <v>220</v>
      </c>
      <c r="C27" s="83">
        <v>53472</v>
      </c>
      <c r="D27" s="78">
        <v>12</v>
      </c>
      <c r="E27" s="60" t="s">
        <v>75</v>
      </c>
    </row>
    <row r="28" spans="1:5" ht="67.5">
      <c r="A28" s="7">
        <v>24</v>
      </c>
      <c r="B28" s="99" t="s">
        <v>221</v>
      </c>
      <c r="C28" s="83">
        <v>44560</v>
      </c>
      <c r="D28" s="78">
        <v>10</v>
      </c>
      <c r="E28" s="60" t="s">
        <v>75</v>
      </c>
    </row>
    <row r="29" spans="1:5" ht="67.5">
      <c r="A29" s="7">
        <v>25</v>
      </c>
      <c r="B29" s="99" t="s">
        <v>222</v>
      </c>
      <c r="C29" s="83">
        <v>66684</v>
      </c>
      <c r="D29" s="78">
        <v>15</v>
      </c>
      <c r="E29" s="60" t="s">
        <v>74</v>
      </c>
    </row>
    <row r="30" spans="1:5" ht="67.5">
      <c r="A30" s="7">
        <v>26</v>
      </c>
      <c r="B30" s="99" t="s">
        <v>223</v>
      </c>
      <c r="C30" s="83">
        <v>66684</v>
      </c>
      <c r="D30" s="78">
        <v>15</v>
      </c>
      <c r="E30" s="60" t="s">
        <v>74</v>
      </c>
    </row>
    <row r="31" spans="1:5" ht="67.5">
      <c r="A31" s="7">
        <v>27</v>
      </c>
      <c r="B31" s="99" t="s">
        <v>224</v>
      </c>
      <c r="C31" s="83">
        <v>66684</v>
      </c>
      <c r="D31" s="78">
        <v>15</v>
      </c>
      <c r="E31" s="60" t="s">
        <v>74</v>
      </c>
    </row>
    <row r="32" spans="1:5" ht="101.25">
      <c r="A32" s="7">
        <v>28</v>
      </c>
      <c r="B32" s="99" t="s">
        <v>225</v>
      </c>
      <c r="C32" s="83">
        <v>9223.92</v>
      </c>
      <c r="D32" s="78">
        <v>2.07</v>
      </c>
      <c r="E32" s="60" t="s">
        <v>75</v>
      </c>
    </row>
    <row r="33" spans="1:5" ht="45">
      <c r="A33" s="7">
        <v>29</v>
      </c>
      <c r="B33" s="99" t="s">
        <v>226</v>
      </c>
      <c r="C33" s="83">
        <v>66684</v>
      </c>
      <c r="D33" s="78">
        <v>25</v>
      </c>
      <c r="E33" s="60" t="s">
        <v>74</v>
      </c>
    </row>
    <row r="34" spans="1:5" ht="56.25">
      <c r="A34" s="7">
        <v>30</v>
      </c>
      <c r="B34" s="99" t="s">
        <v>227</v>
      </c>
      <c r="C34" s="83">
        <v>503686.94</v>
      </c>
      <c r="D34" s="78">
        <v>27</v>
      </c>
      <c r="E34" s="60" t="s">
        <v>76</v>
      </c>
    </row>
    <row r="35" spans="1:5" ht="56.25">
      <c r="A35" s="7">
        <v>31</v>
      </c>
      <c r="B35" s="99" t="s">
        <v>228</v>
      </c>
      <c r="C35" s="83">
        <v>83349.6</v>
      </c>
      <c r="D35" s="78">
        <v>45</v>
      </c>
      <c r="E35" s="60" t="s">
        <v>75</v>
      </c>
    </row>
    <row r="36" spans="1:5" ht="67.5">
      <c r="A36" s="7">
        <v>32</v>
      </c>
      <c r="B36" s="60" t="s">
        <v>229</v>
      </c>
      <c r="C36" s="83">
        <v>2841603.65</v>
      </c>
      <c r="D36" s="79">
        <v>166</v>
      </c>
      <c r="E36" s="60" t="s">
        <v>76</v>
      </c>
    </row>
    <row r="37" spans="1:5" ht="45">
      <c r="A37" s="7">
        <v>33</v>
      </c>
      <c r="B37" s="99" t="s">
        <v>230</v>
      </c>
      <c r="C37" s="83">
        <v>66684</v>
      </c>
      <c r="D37" s="78">
        <v>13.35</v>
      </c>
      <c r="E37" s="60" t="s">
        <v>74</v>
      </c>
    </row>
    <row r="38" spans="1:5" ht="67.5">
      <c r="A38" s="7">
        <v>34</v>
      </c>
      <c r="B38" s="99" t="s">
        <v>231</v>
      </c>
      <c r="C38" s="83">
        <v>66684</v>
      </c>
      <c r="D38" s="78">
        <v>15</v>
      </c>
      <c r="E38" s="60" t="s">
        <v>76</v>
      </c>
    </row>
    <row r="39" spans="1:5" ht="78.75">
      <c r="A39" s="7">
        <v>35</v>
      </c>
      <c r="B39" s="99" t="s">
        <v>232</v>
      </c>
      <c r="C39" s="83">
        <v>87950.4</v>
      </c>
      <c r="D39" s="78">
        <v>250</v>
      </c>
      <c r="E39" s="60" t="s">
        <v>115</v>
      </c>
    </row>
    <row r="40" spans="1:5" ht="90">
      <c r="A40" s="7">
        <v>36</v>
      </c>
      <c r="B40" s="99" t="s">
        <v>233</v>
      </c>
      <c r="C40" s="83">
        <v>40415.92</v>
      </c>
      <c r="D40" s="78">
        <v>9.07</v>
      </c>
      <c r="E40" s="60" t="s">
        <v>75</v>
      </c>
    </row>
    <row r="41" spans="1:5" ht="90">
      <c r="A41" s="7">
        <v>37</v>
      </c>
      <c r="B41" s="99" t="s">
        <v>234</v>
      </c>
      <c r="C41" s="83">
        <v>13368</v>
      </c>
      <c r="D41" s="78">
        <v>3</v>
      </c>
      <c r="E41" s="60" t="s">
        <v>75</v>
      </c>
    </row>
    <row r="42" spans="1:5" ht="112.5">
      <c r="A42" s="7">
        <v>38</v>
      </c>
      <c r="B42" s="99" t="s">
        <v>235</v>
      </c>
      <c r="C42" s="83">
        <v>53472</v>
      </c>
      <c r="D42" s="78">
        <v>12</v>
      </c>
      <c r="E42" s="60" t="s">
        <v>75</v>
      </c>
    </row>
    <row r="43" spans="1:5" ht="45">
      <c r="A43" s="7">
        <v>39</v>
      </c>
      <c r="B43" s="99" t="s">
        <v>236</v>
      </c>
      <c r="C43" s="83">
        <v>66684</v>
      </c>
      <c r="D43" s="78">
        <v>17.5</v>
      </c>
      <c r="E43" s="60" t="s">
        <v>75</v>
      </c>
    </row>
    <row r="44" spans="1:5" ht="45">
      <c r="A44" s="7">
        <v>40</v>
      </c>
      <c r="B44" s="99" t="s">
        <v>251</v>
      </c>
      <c r="C44" s="83">
        <v>66684</v>
      </c>
      <c r="D44" s="78">
        <v>40</v>
      </c>
      <c r="E44" s="60" t="s">
        <v>75</v>
      </c>
    </row>
    <row r="45" spans="1:5" ht="45">
      <c r="A45" s="7">
        <v>41</v>
      </c>
      <c r="B45" s="99" t="s">
        <v>237</v>
      </c>
      <c r="C45" s="83">
        <v>66684</v>
      </c>
      <c r="D45" s="78">
        <v>30</v>
      </c>
      <c r="E45" s="60" t="s">
        <v>75</v>
      </c>
    </row>
    <row r="46" spans="1:5" ht="112.5">
      <c r="A46" s="7">
        <v>42</v>
      </c>
      <c r="B46" s="99" t="s">
        <v>238</v>
      </c>
      <c r="C46" s="83">
        <v>24508</v>
      </c>
      <c r="D46" s="78">
        <v>5.5</v>
      </c>
      <c r="E46" s="60" t="s">
        <v>76</v>
      </c>
    </row>
    <row r="47" spans="1:5" ht="56.25">
      <c r="A47" s="7">
        <v>43</v>
      </c>
      <c r="B47" s="99" t="s">
        <v>239</v>
      </c>
      <c r="C47" s="83">
        <v>66684</v>
      </c>
      <c r="D47" s="78">
        <v>40.6</v>
      </c>
      <c r="E47" s="60" t="s">
        <v>75</v>
      </c>
    </row>
    <row r="48" spans="1:11" ht="101.25">
      <c r="A48" s="7">
        <v>44</v>
      </c>
      <c r="B48" s="99" t="s">
        <v>252</v>
      </c>
      <c r="C48" s="83">
        <v>57928</v>
      </c>
      <c r="D48" s="78">
        <v>13</v>
      </c>
      <c r="E48" s="60" t="s">
        <v>75</v>
      </c>
      <c r="K48" s="60"/>
    </row>
    <row r="49" spans="1:5" ht="90">
      <c r="A49" s="7">
        <v>45</v>
      </c>
      <c r="B49" s="99" t="s">
        <v>240</v>
      </c>
      <c r="C49" s="83">
        <v>22280</v>
      </c>
      <c r="D49" s="78">
        <v>5</v>
      </c>
      <c r="E49" s="60" t="s">
        <v>75</v>
      </c>
    </row>
    <row r="50" spans="1:5" ht="90">
      <c r="A50" s="7">
        <v>46</v>
      </c>
      <c r="B50" s="99" t="s">
        <v>253</v>
      </c>
      <c r="C50" s="83">
        <v>53472</v>
      </c>
      <c r="D50" s="78">
        <v>12</v>
      </c>
      <c r="E50" s="60" t="s">
        <v>74</v>
      </c>
    </row>
    <row r="51" spans="1:5" ht="112.5">
      <c r="A51" s="7">
        <v>47</v>
      </c>
      <c r="B51" s="99" t="s">
        <v>241</v>
      </c>
      <c r="C51" s="83">
        <v>31503.92</v>
      </c>
      <c r="D51" s="78">
        <v>7.07</v>
      </c>
      <c r="E51" s="60" t="s">
        <v>75</v>
      </c>
    </row>
    <row r="52" spans="1:5" ht="90">
      <c r="A52" s="7">
        <v>48</v>
      </c>
      <c r="B52" s="99" t="s">
        <v>242</v>
      </c>
      <c r="C52" s="83">
        <v>44560</v>
      </c>
      <c r="D52" s="78">
        <v>10</v>
      </c>
      <c r="E52" s="60" t="s">
        <v>75</v>
      </c>
    </row>
    <row r="53" spans="1:5" ht="78.75">
      <c r="A53" s="7">
        <v>49</v>
      </c>
      <c r="B53" s="99" t="s">
        <v>243</v>
      </c>
      <c r="C53" s="83">
        <v>66684</v>
      </c>
      <c r="D53" s="78">
        <v>15</v>
      </c>
      <c r="E53" s="60" t="s">
        <v>75</v>
      </c>
    </row>
    <row r="54" spans="1:5" ht="101.25">
      <c r="A54" s="7">
        <v>50</v>
      </c>
      <c r="B54" s="99" t="s">
        <v>244</v>
      </c>
      <c r="C54" s="83">
        <v>31503.92</v>
      </c>
      <c r="D54" s="78">
        <v>7.07</v>
      </c>
      <c r="E54" s="60" t="s">
        <v>75</v>
      </c>
    </row>
    <row r="55" spans="1:5" ht="78.75">
      <c r="A55" s="7">
        <v>51</v>
      </c>
      <c r="B55" s="99" t="s">
        <v>245</v>
      </c>
      <c r="C55" s="83">
        <v>16710</v>
      </c>
      <c r="D55" s="78">
        <v>15</v>
      </c>
      <c r="E55" s="60" t="s">
        <v>75</v>
      </c>
    </row>
    <row r="56" spans="1:5" ht="78.75">
      <c r="A56" s="7">
        <v>52</v>
      </c>
      <c r="B56" s="99" t="s">
        <v>254</v>
      </c>
      <c r="C56" s="83">
        <v>31503.92</v>
      </c>
      <c r="D56" s="78">
        <v>7.07</v>
      </c>
      <c r="E56" s="60" t="s">
        <v>75</v>
      </c>
    </row>
    <row r="57" spans="1:5" ht="123.75">
      <c r="A57" s="115"/>
      <c r="B57" s="99" t="s">
        <v>246</v>
      </c>
      <c r="C57" s="83">
        <v>6684</v>
      </c>
      <c r="D57" s="78">
        <v>6</v>
      </c>
      <c r="E57" s="60" t="s">
        <v>75</v>
      </c>
    </row>
    <row r="58" spans="1:5" ht="90">
      <c r="A58" s="115"/>
      <c r="B58" s="99" t="s">
        <v>255</v>
      </c>
      <c r="C58" s="83">
        <v>62695.92</v>
      </c>
      <c r="D58" s="78">
        <v>14.07</v>
      </c>
      <c r="E58" s="60" t="s">
        <v>75</v>
      </c>
    </row>
    <row r="59" spans="1:5" ht="101.25">
      <c r="A59" s="115"/>
      <c r="B59" s="99" t="s">
        <v>247</v>
      </c>
      <c r="C59" s="83">
        <v>22280</v>
      </c>
      <c r="D59" s="78">
        <v>5</v>
      </c>
      <c r="E59" s="60" t="s">
        <v>75</v>
      </c>
    </row>
    <row r="60" spans="1:5" ht="67.5">
      <c r="A60" s="115"/>
      <c r="B60" s="99" t="s">
        <v>248</v>
      </c>
      <c r="C60" s="83">
        <v>16710</v>
      </c>
      <c r="D60" s="78">
        <v>15</v>
      </c>
      <c r="E60" s="60" t="s">
        <v>76</v>
      </c>
    </row>
    <row r="61" spans="1:5" ht="90">
      <c r="A61" s="115"/>
      <c r="B61" s="99" t="s">
        <v>249</v>
      </c>
      <c r="C61" s="83">
        <v>4533.98</v>
      </c>
      <c r="D61" s="78">
        <v>4.07</v>
      </c>
      <c r="E61" s="60" t="s">
        <v>75</v>
      </c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6"/>
    </row>
    <row r="353" ht="12.75">
      <c r="B353" s="26"/>
    </row>
    <row r="354" ht="12.75">
      <c r="B354" s="27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  <row r="499" ht="12.75">
      <c r="B499" s="26"/>
    </row>
    <row r="500" ht="12.75">
      <c r="B500" s="26"/>
    </row>
  </sheetData>
  <sheetProtection/>
  <autoFilter ref="A4:E48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3" spans="1:5" ht="12.75">
      <c r="A3" s="112" t="s">
        <v>61</v>
      </c>
      <c r="B3" s="112"/>
      <c r="C3" s="112"/>
      <c r="D3" s="112"/>
      <c r="E3" s="97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67.5">
      <c r="A5" s="7">
        <v>1</v>
      </c>
      <c r="B5" s="85" t="s">
        <v>29</v>
      </c>
      <c r="C5" s="83">
        <v>60782.4</v>
      </c>
      <c r="D5" s="78">
        <v>5</v>
      </c>
      <c r="E5" s="80">
        <v>45075</v>
      </c>
    </row>
    <row r="6" spans="1:5" ht="56.25">
      <c r="A6" s="7">
        <v>2</v>
      </c>
      <c r="B6" s="85" t="s">
        <v>30</v>
      </c>
      <c r="C6" s="83">
        <v>2403194.98</v>
      </c>
      <c r="D6" s="78">
        <v>75</v>
      </c>
      <c r="E6" s="80">
        <v>45195</v>
      </c>
    </row>
    <row r="7" spans="1:5" ht="56.25">
      <c r="A7" s="7">
        <v>3</v>
      </c>
      <c r="B7" s="85" t="s">
        <v>31</v>
      </c>
      <c r="C7" s="83">
        <v>47880</v>
      </c>
      <c r="D7" s="78">
        <v>15</v>
      </c>
      <c r="E7" s="81">
        <v>45093</v>
      </c>
    </row>
    <row r="8" spans="1:5" ht="56.25">
      <c r="A8" s="7">
        <v>4</v>
      </c>
      <c r="B8" s="60" t="s">
        <v>53</v>
      </c>
      <c r="C8" s="83">
        <v>25306301.69</v>
      </c>
      <c r="D8" s="79">
        <v>1250</v>
      </c>
      <c r="E8" s="81">
        <v>45291</v>
      </c>
    </row>
    <row r="9" spans="1:5" ht="67.5">
      <c r="A9" s="7">
        <v>5</v>
      </c>
      <c r="B9" s="85" t="s">
        <v>32</v>
      </c>
      <c r="C9" s="83">
        <v>47880</v>
      </c>
      <c r="D9" s="78">
        <v>15</v>
      </c>
      <c r="E9" s="81">
        <v>45180</v>
      </c>
    </row>
    <row r="10" spans="1:5" ht="78.75">
      <c r="A10" s="7">
        <v>6</v>
      </c>
      <c r="B10" s="85" t="s">
        <v>33</v>
      </c>
      <c r="C10" s="83">
        <v>60782.4</v>
      </c>
      <c r="D10" s="78">
        <v>50</v>
      </c>
      <c r="E10" s="81">
        <v>45084</v>
      </c>
    </row>
    <row r="11" spans="1:5" ht="101.25">
      <c r="A11" s="7">
        <v>7</v>
      </c>
      <c r="B11" s="85" t="s">
        <v>34</v>
      </c>
      <c r="C11" s="83">
        <v>62644.799999999996</v>
      </c>
      <c r="D11" s="78">
        <v>100</v>
      </c>
      <c r="E11" s="81">
        <v>45098</v>
      </c>
    </row>
    <row r="12" spans="1:5" ht="67.5">
      <c r="A12" s="7">
        <v>8</v>
      </c>
      <c r="B12" s="85" t="s">
        <v>35</v>
      </c>
      <c r="C12" s="83">
        <v>47880</v>
      </c>
      <c r="D12" s="78">
        <v>15</v>
      </c>
      <c r="E12" s="81">
        <v>45093</v>
      </c>
    </row>
    <row r="13" spans="1:5" ht="67.5">
      <c r="A13" s="7">
        <v>9</v>
      </c>
      <c r="B13" s="85" t="s">
        <v>36</v>
      </c>
      <c r="C13" s="83">
        <v>38304</v>
      </c>
      <c r="D13" s="78">
        <v>12</v>
      </c>
      <c r="E13" s="81">
        <v>45096</v>
      </c>
    </row>
    <row r="14" spans="1:5" ht="78.75">
      <c r="A14" s="7">
        <v>10</v>
      </c>
      <c r="B14" s="85" t="s">
        <v>37</v>
      </c>
      <c r="C14" s="83">
        <v>60486</v>
      </c>
      <c r="D14" s="78">
        <v>11</v>
      </c>
      <c r="E14" s="81">
        <v>45103</v>
      </c>
    </row>
    <row r="15" spans="1:5" ht="56.25">
      <c r="A15" s="7">
        <v>11</v>
      </c>
      <c r="B15" s="85" t="s">
        <v>38</v>
      </c>
      <c r="C15" s="83">
        <v>60486</v>
      </c>
      <c r="D15" s="78">
        <v>20</v>
      </c>
      <c r="E15" s="81">
        <v>45096</v>
      </c>
    </row>
    <row r="16" spans="1:5" ht="45">
      <c r="A16" s="7">
        <v>12</v>
      </c>
      <c r="B16" s="85" t="s">
        <v>39</v>
      </c>
      <c r="C16" s="82">
        <v>62348.4</v>
      </c>
      <c r="D16" s="77">
        <v>35</v>
      </c>
      <c r="E16" s="80">
        <v>45114</v>
      </c>
    </row>
    <row r="17" spans="1:5" ht="45">
      <c r="A17" s="7">
        <v>13</v>
      </c>
      <c r="B17" s="85" t="s">
        <v>40</v>
      </c>
      <c r="C17" s="83">
        <v>22344</v>
      </c>
      <c r="D17" s="78">
        <v>7</v>
      </c>
      <c r="E17" s="81">
        <v>45184</v>
      </c>
    </row>
    <row r="18" spans="1:5" ht="56.25">
      <c r="A18" s="7">
        <v>14</v>
      </c>
      <c r="B18" s="85" t="s">
        <v>41</v>
      </c>
      <c r="C18" s="83">
        <v>60486</v>
      </c>
      <c r="D18" s="78">
        <v>50</v>
      </c>
      <c r="E18" s="81">
        <v>45179</v>
      </c>
    </row>
    <row r="19" spans="1:5" ht="78.75">
      <c r="A19" s="7">
        <v>15</v>
      </c>
      <c r="B19" s="85" t="s">
        <v>42</v>
      </c>
      <c r="C19" s="83">
        <v>45007.2</v>
      </c>
      <c r="D19" s="78">
        <v>14.1</v>
      </c>
      <c r="E19" s="81">
        <v>45106</v>
      </c>
    </row>
    <row r="20" spans="1:5" ht="78.75">
      <c r="A20" s="7">
        <v>16</v>
      </c>
      <c r="B20" s="85" t="s">
        <v>43</v>
      </c>
      <c r="C20" s="83">
        <v>60782.4</v>
      </c>
      <c r="D20" s="78">
        <v>30</v>
      </c>
      <c r="E20" s="81">
        <v>45077</v>
      </c>
    </row>
    <row r="21" spans="1:5" ht="56.25">
      <c r="A21" s="7">
        <v>17</v>
      </c>
      <c r="B21" s="85" t="s">
        <v>54</v>
      </c>
      <c r="C21" s="83">
        <v>47880</v>
      </c>
      <c r="D21" s="78">
        <v>15</v>
      </c>
      <c r="E21" s="81">
        <v>45117</v>
      </c>
    </row>
    <row r="22" spans="1:5" ht="56.25">
      <c r="A22" s="7">
        <v>18</v>
      </c>
      <c r="B22" s="85" t="s">
        <v>44</v>
      </c>
      <c r="C22" s="83">
        <v>47880</v>
      </c>
      <c r="D22" s="78">
        <v>15</v>
      </c>
      <c r="E22" s="81">
        <v>45107</v>
      </c>
    </row>
    <row r="23" spans="1:5" ht="101.25">
      <c r="A23" s="7">
        <v>19</v>
      </c>
      <c r="B23" s="85" t="s">
        <v>45</v>
      </c>
      <c r="C23" s="83">
        <v>38304</v>
      </c>
      <c r="D23" s="78">
        <v>12</v>
      </c>
      <c r="E23" s="81">
        <v>45107</v>
      </c>
    </row>
    <row r="24" spans="1:5" ht="33.75">
      <c r="A24" s="7">
        <v>20</v>
      </c>
      <c r="B24" s="85" t="s">
        <v>46</v>
      </c>
      <c r="C24" s="83">
        <v>60782.4</v>
      </c>
      <c r="D24" s="78">
        <v>10</v>
      </c>
      <c r="E24" s="81">
        <v>45093</v>
      </c>
    </row>
    <row r="25" spans="1:5" ht="78.75">
      <c r="A25" s="7">
        <v>21</v>
      </c>
      <c r="B25" s="85" t="s">
        <v>47</v>
      </c>
      <c r="C25" s="83">
        <v>22567.440000000002</v>
      </c>
      <c r="D25" s="78">
        <v>7.07</v>
      </c>
      <c r="E25" s="81">
        <v>45107</v>
      </c>
    </row>
    <row r="26" spans="1:5" ht="67.5">
      <c r="A26" s="7">
        <v>22</v>
      </c>
      <c r="B26" s="85" t="s">
        <v>48</v>
      </c>
      <c r="C26" s="83">
        <v>26277.6</v>
      </c>
      <c r="D26" s="78">
        <v>50</v>
      </c>
      <c r="E26" s="81">
        <v>45194</v>
      </c>
    </row>
    <row r="27" spans="1:5" ht="78.75">
      <c r="A27" s="7">
        <v>23</v>
      </c>
      <c r="B27" s="85" t="s">
        <v>49</v>
      </c>
      <c r="C27" s="83">
        <v>38304</v>
      </c>
      <c r="D27" s="78">
        <v>12</v>
      </c>
      <c r="E27" s="81">
        <v>45117</v>
      </c>
    </row>
    <row r="28" spans="1:5" ht="67.5">
      <c r="A28" s="7">
        <v>24</v>
      </c>
      <c r="B28" s="85" t="s">
        <v>50</v>
      </c>
      <c r="C28" s="83">
        <v>3192</v>
      </c>
      <c r="D28" s="78">
        <v>1</v>
      </c>
      <c r="E28" s="81">
        <v>45111</v>
      </c>
    </row>
    <row r="29" spans="1:5" ht="56.25">
      <c r="A29" s="7"/>
      <c r="B29" s="85" t="s">
        <v>51</v>
      </c>
      <c r="C29" s="83">
        <v>60486</v>
      </c>
      <c r="D29" s="78">
        <v>50</v>
      </c>
      <c r="E29" s="81">
        <v>45194</v>
      </c>
    </row>
    <row r="30" spans="1:5" ht="56.25">
      <c r="A30" s="7"/>
      <c r="B30" s="85" t="s">
        <v>55</v>
      </c>
      <c r="C30" s="83">
        <v>47880</v>
      </c>
      <c r="D30" s="78">
        <v>15</v>
      </c>
      <c r="E30" s="81">
        <v>45118</v>
      </c>
    </row>
    <row r="31" spans="1:5" ht="56.25">
      <c r="A31" s="7"/>
      <c r="B31" s="85" t="s">
        <v>52</v>
      </c>
      <c r="C31" s="83">
        <v>15960</v>
      </c>
      <c r="D31" s="78">
        <v>15</v>
      </c>
      <c r="E31" s="81">
        <v>45118</v>
      </c>
    </row>
    <row r="32" spans="1:5" ht="78.75">
      <c r="A32" s="7"/>
      <c r="B32" s="60" t="s">
        <v>56</v>
      </c>
      <c r="C32" s="83">
        <v>12991.44</v>
      </c>
      <c r="D32" s="79">
        <v>4.07</v>
      </c>
      <c r="E32" s="80">
        <v>45119</v>
      </c>
    </row>
    <row r="33" spans="1:5" ht="12.75">
      <c r="A33" s="7"/>
      <c r="B33" s="61"/>
      <c r="C33" s="62"/>
      <c r="D33" s="58"/>
      <c r="E33" s="64"/>
    </row>
    <row r="34" spans="1:5" ht="12.75">
      <c r="A34" s="7"/>
      <c r="B34" s="61"/>
      <c r="C34" s="62"/>
      <c r="D34" s="58"/>
      <c r="E34" s="64"/>
    </row>
    <row r="35" spans="1:5" ht="12.75">
      <c r="A35" s="7"/>
      <c r="B35" s="61"/>
      <c r="C35" s="62"/>
      <c r="D35" s="58"/>
      <c r="E35" s="64"/>
    </row>
    <row r="36" spans="1:5" ht="12.75">
      <c r="A36" s="7"/>
      <c r="B36" s="61"/>
      <c r="C36" s="62"/>
      <c r="D36" s="58"/>
      <c r="E36" s="64"/>
    </row>
    <row r="37" spans="1:5" ht="12.75">
      <c r="A37" s="7"/>
      <c r="B37" s="61"/>
      <c r="C37" s="62"/>
      <c r="D37" s="66"/>
      <c r="E37" s="64"/>
    </row>
    <row r="38" spans="1:5" ht="12.75">
      <c r="A38" s="7"/>
      <c r="B38" s="61"/>
      <c r="C38" s="62"/>
      <c r="D38" s="66"/>
      <c r="E38" s="64"/>
    </row>
    <row r="39" spans="1:5" ht="12.75">
      <c r="A39" s="7"/>
      <c r="B39" s="61"/>
      <c r="C39" s="62"/>
      <c r="D39" s="66"/>
      <c r="E39" s="64"/>
    </row>
    <row r="40" spans="1:5" ht="12.75">
      <c r="A40" s="7"/>
      <c r="B40" s="61"/>
      <c r="C40" s="62"/>
      <c r="D40" s="66"/>
      <c r="E40" s="64"/>
    </row>
    <row r="41" spans="1:5" ht="12.75">
      <c r="A41" s="7"/>
      <c r="B41" s="61"/>
      <c r="C41" s="62"/>
      <c r="D41" s="66"/>
      <c r="E41" s="64"/>
    </row>
    <row r="42" spans="1:5" ht="12.75">
      <c r="A42" s="7"/>
      <c r="B42" s="61"/>
      <c r="C42" s="62"/>
      <c r="D42" s="66"/>
      <c r="E42" s="64"/>
    </row>
    <row r="43" spans="1:5" ht="12.75">
      <c r="A43" s="7"/>
      <c r="B43" s="65"/>
      <c r="C43" s="62"/>
      <c r="D43" s="66"/>
      <c r="E43" s="64"/>
    </row>
    <row r="44" spans="1:5" ht="12.75">
      <c r="A44" s="7"/>
      <c r="B44" s="65"/>
      <c r="C44" s="62"/>
      <c r="D44" s="66"/>
      <c r="E44" s="64"/>
    </row>
    <row r="45" spans="1:5" ht="12.75">
      <c r="A45" s="7"/>
      <c r="B45" s="61"/>
      <c r="C45" s="62"/>
      <c r="D45" s="66"/>
      <c r="E45" s="64"/>
    </row>
    <row r="46" spans="1:5" ht="12.75">
      <c r="A46" s="7"/>
      <c r="B46" s="61"/>
      <c r="C46" s="62"/>
      <c r="D46" s="66"/>
      <c r="E46" s="64"/>
    </row>
    <row r="47" spans="1:5" ht="12.75">
      <c r="A47" s="7"/>
      <c r="B47" s="61"/>
      <c r="C47" s="62"/>
      <c r="D47" s="66"/>
      <c r="E47" s="64"/>
    </row>
    <row r="48" spans="1:5" ht="12.75">
      <c r="A48" s="7"/>
      <c r="B48" s="61"/>
      <c r="C48" s="62"/>
      <c r="D48" s="66"/>
      <c r="E48" s="64"/>
    </row>
    <row r="49" spans="1:5" ht="12.75">
      <c r="A49" s="7"/>
      <c r="B49" s="61"/>
      <c r="C49" s="62"/>
      <c r="D49" s="66"/>
      <c r="E49" s="64"/>
    </row>
    <row r="50" spans="1:5" ht="12.75">
      <c r="A50" s="7"/>
      <c r="B50" s="61"/>
      <c r="C50" s="62"/>
      <c r="D50" s="66"/>
      <c r="E50" s="64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  <row r="53" spans="1:5" ht="12.75">
      <c r="A53" s="31"/>
      <c r="B53" s="7"/>
      <c r="C53" s="20"/>
      <c r="D53" s="7"/>
      <c r="E53" s="22"/>
    </row>
    <row r="54" spans="1:5" ht="12.75">
      <c r="A54" s="31"/>
      <c r="B54" s="7"/>
      <c r="C54" s="20"/>
      <c r="D54" s="7"/>
      <c r="E54" s="22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zoomScalePageLayoutView="0" workbookViewId="0" topLeftCell="A1">
      <selection activeCell="M36" sqref="M36"/>
    </sheetView>
  </sheetViews>
  <sheetFormatPr defaultColWidth="9.00390625" defaultRowHeight="12.75"/>
  <cols>
    <col min="2" max="2" width="29.875" style="0" customWidth="1"/>
    <col min="3" max="3" width="13.25390625" style="0" customWidth="1"/>
    <col min="5" max="5" width="13.375" style="0" customWidth="1"/>
  </cols>
  <sheetData>
    <row r="3" spans="1:5" ht="12.75">
      <c r="A3" s="112" t="s">
        <v>62</v>
      </c>
      <c r="B3" s="112"/>
      <c r="C3" s="112"/>
      <c r="D3" s="112"/>
      <c r="E3" s="97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22"/>
      <c r="B5" s="85"/>
      <c r="C5" s="83"/>
      <c r="D5" s="78"/>
      <c r="E5" s="60"/>
    </row>
    <row r="6" spans="1:5" ht="12.75">
      <c r="A6" s="22"/>
      <c r="B6" s="85"/>
      <c r="C6" s="83"/>
      <c r="D6" s="78"/>
      <c r="E6" s="60"/>
    </row>
    <row r="7" spans="1:5" ht="12.75">
      <c r="A7" s="22"/>
      <c r="B7" s="85"/>
      <c r="C7" s="83"/>
      <c r="D7" s="78"/>
      <c r="E7" s="60"/>
    </row>
    <row r="8" spans="1:5" ht="12.75">
      <c r="A8" s="22"/>
      <c r="B8" s="85"/>
      <c r="C8" s="83"/>
      <c r="D8" s="78"/>
      <c r="E8" s="60"/>
    </row>
    <row r="9" spans="1:5" ht="12.75">
      <c r="A9" s="22"/>
      <c r="B9" s="60"/>
      <c r="C9" s="83"/>
      <c r="D9" s="79"/>
      <c r="E9" s="60"/>
    </row>
    <row r="10" spans="1:5" ht="12.75">
      <c r="A10" s="22"/>
      <c r="B10" s="60"/>
      <c r="C10" s="83"/>
      <c r="D10" s="79"/>
      <c r="E10" s="60"/>
    </row>
    <row r="11" spans="1:5" ht="12.75">
      <c r="A11" s="22"/>
      <c r="B11" s="85"/>
      <c r="C11" s="83"/>
      <c r="D11" s="79"/>
      <c r="E11" s="60"/>
    </row>
    <row r="12" spans="1:5" ht="12.75">
      <c r="A12" s="22"/>
      <c r="B12" s="60"/>
      <c r="C12" s="83"/>
      <c r="D12" s="79"/>
      <c r="E12" s="60"/>
    </row>
    <row r="13" spans="1:5" ht="12.75">
      <c r="A13" s="22"/>
      <c r="B13" s="60"/>
      <c r="C13" s="83"/>
      <c r="D13" s="79"/>
      <c r="E13" s="60"/>
    </row>
    <row r="14" spans="1:5" ht="12.75">
      <c r="A14" s="22"/>
      <c r="B14" s="85"/>
      <c r="C14" s="83"/>
      <c r="D14" s="79"/>
      <c r="E14" s="60"/>
    </row>
    <row r="15" spans="1:5" ht="12.75">
      <c r="A15" s="22"/>
      <c r="B15" s="85"/>
      <c r="C15" s="83"/>
      <c r="D15" s="78"/>
      <c r="E15" s="60"/>
    </row>
    <row r="16" spans="1:5" ht="12.75">
      <c r="A16" s="22"/>
      <c r="B16" s="85"/>
      <c r="C16" s="83"/>
      <c r="D16" s="78"/>
      <c r="E16" s="60"/>
    </row>
    <row r="17" spans="1:5" ht="12.75">
      <c r="A17" s="22"/>
      <c r="B17" s="85"/>
      <c r="C17" s="83"/>
      <c r="D17" s="78"/>
      <c r="E17" s="60"/>
    </row>
    <row r="18" spans="1:5" ht="12.75">
      <c r="A18" s="22"/>
      <c r="B18" s="85"/>
      <c r="C18" s="83"/>
      <c r="D18" s="78"/>
      <c r="E18" s="60"/>
    </row>
    <row r="19" spans="1:5" ht="12.75">
      <c r="A19" s="22"/>
      <c r="B19" s="85"/>
      <c r="C19" s="83"/>
      <c r="D19" s="78"/>
      <c r="E19" s="60"/>
    </row>
    <row r="20" spans="1:5" ht="12.75">
      <c r="A20" s="22"/>
      <c r="B20" s="85"/>
      <c r="C20" s="83"/>
      <c r="D20" s="78"/>
      <c r="E20" s="60"/>
    </row>
    <row r="21" spans="1:5" ht="12.75">
      <c r="A21" s="22"/>
      <c r="B21" s="85"/>
      <c r="C21" s="83"/>
      <c r="D21" s="78"/>
      <c r="E21" s="60"/>
    </row>
    <row r="22" spans="1:5" ht="12.75">
      <c r="A22" s="22"/>
      <c r="B22" s="85"/>
      <c r="C22" s="83"/>
      <c r="D22" s="78"/>
      <c r="E22" s="60"/>
    </row>
    <row r="23" spans="1:5" ht="12.75">
      <c r="A23" s="22"/>
      <c r="B23" s="85"/>
      <c r="C23" s="83"/>
      <c r="D23" s="78"/>
      <c r="E23" s="60"/>
    </row>
    <row r="24" spans="1:5" ht="12.75">
      <c r="A24" s="22"/>
      <c r="B24" s="85"/>
      <c r="C24" s="83"/>
      <c r="D24" s="78"/>
      <c r="E24" s="60"/>
    </row>
    <row r="25" spans="1:5" ht="12.75">
      <c r="A25" s="22"/>
      <c r="B25" s="85"/>
      <c r="C25" s="83"/>
      <c r="D25" s="77"/>
      <c r="E25" s="60"/>
    </row>
    <row r="26" spans="1:5" ht="12.75">
      <c r="A26" s="22"/>
      <c r="B26" s="85"/>
      <c r="C26" s="83"/>
      <c r="D26" s="78"/>
      <c r="E26" s="60"/>
    </row>
    <row r="27" spans="1:5" ht="12.75">
      <c r="A27" s="22"/>
      <c r="B27" s="85"/>
      <c r="C27" s="83"/>
      <c r="D27" s="77"/>
      <c r="E27" s="69"/>
    </row>
    <row r="28" spans="1:5" ht="12.75">
      <c r="A28" s="22"/>
      <c r="B28" s="85"/>
      <c r="C28" s="83"/>
      <c r="D28" s="78"/>
      <c r="E28" s="60"/>
    </row>
    <row r="29" spans="1:5" ht="12.75">
      <c r="A29" s="22"/>
      <c r="B29" s="85"/>
      <c r="C29" s="83"/>
      <c r="D29" s="78"/>
      <c r="E29" s="60"/>
    </row>
    <row r="30" spans="1:5" ht="12.75">
      <c r="A30" s="22"/>
      <c r="B30" s="85"/>
      <c r="C30" s="83"/>
      <c r="D30" s="77"/>
      <c r="E30" s="60"/>
    </row>
    <row r="31" spans="1:5" ht="12.75">
      <c r="A31" s="22"/>
      <c r="B31" s="85"/>
      <c r="C31" s="83"/>
      <c r="D31" s="77"/>
      <c r="E31" s="60"/>
    </row>
    <row r="32" spans="1:5" ht="12.75">
      <c r="A32" s="22"/>
      <c r="B32" s="85"/>
      <c r="C32" s="83"/>
      <c r="D32" s="78"/>
      <c r="E32" s="60"/>
    </row>
    <row r="33" spans="1:5" ht="12.75">
      <c r="A33" s="22"/>
      <c r="B33" s="85"/>
      <c r="C33" s="82"/>
      <c r="D33" s="77"/>
      <c r="E33" s="60"/>
    </row>
    <row r="34" spans="1:5" ht="12.75">
      <c r="A34" s="22"/>
      <c r="B34" s="85"/>
      <c r="C34" s="83"/>
      <c r="D34" s="78"/>
      <c r="E34" s="60"/>
    </row>
    <row r="35" spans="1:5" ht="12.75">
      <c r="A35" s="22"/>
      <c r="B35" s="85"/>
      <c r="C35" s="83"/>
      <c r="D35" s="78"/>
      <c r="E35" s="60"/>
    </row>
    <row r="36" spans="1:5" ht="12.75">
      <c r="A36" s="22"/>
      <c r="B36" s="85"/>
      <c r="C36" s="83"/>
      <c r="D36" s="78"/>
      <c r="E36" s="60"/>
    </row>
    <row r="37" spans="1:5" ht="12.75">
      <c r="A37" s="22"/>
      <c r="B37" s="85"/>
      <c r="C37" s="83"/>
      <c r="D37" s="78"/>
      <c r="E37" s="60"/>
    </row>
    <row r="38" spans="1:5" ht="12.75">
      <c r="A38" s="22"/>
      <c r="B38" s="85"/>
      <c r="C38" s="83"/>
      <c r="D38" s="78"/>
      <c r="E38" s="60"/>
    </row>
    <row r="39" spans="1:5" ht="12.75">
      <c r="A39" s="22"/>
      <c r="B39" s="85"/>
      <c r="C39" s="83"/>
      <c r="D39" s="78"/>
      <c r="E39" s="60"/>
    </row>
    <row r="40" spans="1:5" ht="12.75">
      <c r="A40" s="22"/>
      <c r="B40" s="85"/>
      <c r="C40" s="83"/>
      <c r="D40" s="78"/>
      <c r="E40" s="60"/>
    </row>
    <row r="41" spans="1:5" ht="12.75">
      <c r="A41" s="22"/>
      <c r="B41" s="85"/>
      <c r="C41" s="83"/>
      <c r="D41" s="78"/>
      <c r="E41" s="60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ES\j.korotkova (WST-KIR-198)</cp:lastModifiedBy>
  <cp:lastPrinted>2013-02-28T07:42:42Z</cp:lastPrinted>
  <dcterms:created xsi:type="dcterms:W3CDTF">2010-02-26T11:44:06Z</dcterms:created>
  <dcterms:modified xsi:type="dcterms:W3CDTF">2024-05-08T05:15:55Z</dcterms:modified>
  <cp:category/>
  <cp:version/>
  <cp:contentType/>
  <cp:contentStatus/>
</cp:coreProperties>
</file>