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4 кв на сервер " sheetId="1" r:id="rId1"/>
    <sheet name="Лист1" sheetId="2" r:id="rId2"/>
  </sheets>
  <definedNames>
    <definedName name="_xlnm._FilterDatabase" localSheetId="0" hidden="1">'4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<sst xmlns="http://schemas.openxmlformats.org/spreadsheetml/2006/main" count="83" uniqueCount="36">
  <si>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</si>
  <si>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</si>
  <si>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</si>
  <si>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</si>
  <si>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</si>
  <si>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</si>
  <si>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</si>
  <si>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</si>
  <si>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</si>
  <si>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</si>
  <si>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</si>
  <si>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</si>
  <si>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</si>
  <si>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</si>
  <si>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</si>
  <si>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</si>
  <si>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</si>
  <si>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</si>
  <si>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</si>
  <si>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</si>
  <si>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</si>
  <si>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</si>
  <si>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</si>
  <si>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</si>
  <si>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</si>
  <si>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</si>
  <si>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</si>
  <si>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</si>
  <si>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</si>
  <si>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</si>
  <si>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>Резервируемая мощность,   на 01.10.21</t>
  </si>
  <si>
    <t>Резервируемая мощность,   на 01.11.21</t>
  </si>
  <si>
    <t xml:space="preserve">Средняя резервируемая мощность, за 4 кв 2021г   </t>
  </si>
  <si>
    <t>Данные об усредненной за квартал величине резервируемой максимальной мощности за 4 кв. 2021г по уровню напряжения</t>
  </si>
  <si>
    <t xml:space="preserve"> Величина резервируемой максимальной мощности за 4 квартал 2021 г</t>
  </si>
  <si>
    <t>Резервируемая мощность,   на 01.12.21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</si>
</sst>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H30" sqref="H30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30</v>
      </c>
      <c r="G6" s="42" t="s">
        <v>31</v>
      </c>
      <c r="H6" s="42" t="s">
        <v>35</v>
      </c>
      <c r="I6" s="42" t="s">
        <v>32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1065</v>
      </c>
      <c r="G9" s="16">
        <f>E9-Лист1!E2</f>
        <v>958</v>
      </c>
      <c r="H9" s="27">
        <f>E9-Лист1!F2</f>
        <v>914.375</v>
      </c>
      <c r="I9" s="3">
        <f>(F9+G9+H9)/3</f>
        <v>979.125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975</v>
      </c>
      <c r="G10" s="16">
        <f>E10-Лист1!E3</f>
        <v>935</v>
      </c>
      <c r="H10" s="27">
        <f>E10-Лист1!F3</f>
        <v>936.25</v>
      </c>
      <c r="I10" s="3">
        <f aca="true" t="shared" si="0" ref="I10:I23">(F10+G10+H10)/3</f>
        <v>948.75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917</v>
      </c>
      <c r="G11" s="16">
        <f>E11-Лист1!E4</f>
        <v>903</v>
      </c>
      <c r="H11" s="27">
        <f>E11-Лист1!F4</f>
        <v>902.5</v>
      </c>
      <c r="I11" s="3">
        <f t="shared" si="0"/>
        <v>907.5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1130</v>
      </c>
      <c r="G12" s="16">
        <f>E12-Лист1!E5</f>
        <v>1122</v>
      </c>
      <c r="H12" s="27">
        <f>E12-Лист1!F5</f>
        <v>1108.75</v>
      </c>
      <c r="I12" s="3">
        <f t="shared" si="0"/>
        <v>1120.25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2872</v>
      </c>
      <c r="G13" s="16">
        <f>E13-Лист1!E6</f>
        <v>2734</v>
      </c>
      <c r="H13" s="27">
        <f>E13-Лист1!F6</f>
        <v>2695.75</v>
      </c>
      <c r="I13" s="3">
        <f t="shared" si="0"/>
        <v>2767.25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9330</v>
      </c>
      <c r="G14" s="16">
        <f>E14-Лист1!E7</f>
        <v>9198</v>
      </c>
      <c r="H14" s="27">
        <f>E14-Лист1!F7</f>
        <v>9080</v>
      </c>
      <c r="I14" s="3">
        <f t="shared" si="0"/>
        <v>9202.666666666666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735</v>
      </c>
      <c r="G15" s="32">
        <f>E15-Лист1!E8</f>
        <v>722</v>
      </c>
      <c r="H15" s="33">
        <f>E15-Лист1!F8</f>
        <v>683.125</v>
      </c>
      <c r="I15" s="3">
        <f t="shared" si="0"/>
        <v>713.375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799</v>
      </c>
      <c r="G16" s="32">
        <f>E16-Лист1!E9</f>
        <v>800</v>
      </c>
      <c r="H16" s="33">
        <f>E16-Лист1!F9</f>
        <v>796.875</v>
      </c>
      <c r="I16" s="3">
        <f t="shared" si="0"/>
        <v>798.625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756</v>
      </c>
      <c r="G17" s="32">
        <f>E17-Лист1!E10</f>
        <v>745</v>
      </c>
      <c r="H17" s="33">
        <f>E17-Лист1!F10</f>
        <v>738.125</v>
      </c>
      <c r="I17" s="3">
        <f t="shared" si="0"/>
        <v>746.375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1022</v>
      </c>
      <c r="G18" s="32">
        <f>E18-Лист1!E11</f>
        <v>783</v>
      </c>
      <c r="H18" s="33">
        <f>E18-Лист1!F11</f>
        <v>870.625</v>
      </c>
      <c r="I18" s="3">
        <f t="shared" si="0"/>
        <v>891.875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728</v>
      </c>
      <c r="G19" s="32">
        <f>E19-Лист1!E12</f>
        <v>779</v>
      </c>
      <c r="H19" s="33">
        <f>E19-Лист1!F12</f>
        <v>641.875</v>
      </c>
      <c r="I19" s="3">
        <f t="shared" si="0"/>
        <v>716.2916666666666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770</v>
      </c>
      <c r="G20" s="32">
        <f>E20-Лист1!E13</f>
        <v>766</v>
      </c>
      <c r="H20" s="33">
        <f>E20-Лист1!F13</f>
        <v>760</v>
      </c>
      <c r="I20" s="3">
        <f t="shared" si="0"/>
        <v>765.3333333333334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655.2</v>
      </c>
      <c r="G21" s="32">
        <f>E21-Лист1!E14</f>
        <v>622.2</v>
      </c>
      <c r="H21" s="33">
        <f>E21-Лист1!F14</f>
        <v>586.325</v>
      </c>
      <c r="I21" s="3">
        <f t="shared" si="0"/>
        <v>621.2416666666667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2187</v>
      </c>
      <c r="G22" s="32">
        <f>E22-Лист1!E15</f>
        <v>2073</v>
      </c>
      <c r="H22" s="33">
        <f>E22-Лист1!F15</f>
        <v>2022.5</v>
      </c>
      <c r="I22" s="3">
        <f t="shared" si="0"/>
        <v>2094.1666666666665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2666</v>
      </c>
      <c r="G23" s="32">
        <f>E23-Лист1!E16</f>
        <v>2653</v>
      </c>
      <c r="H23" s="33">
        <f>E23-Лист1!F16</f>
        <v>2615.375</v>
      </c>
      <c r="I23" s="3">
        <f t="shared" si="0"/>
        <v>2644.7916666666665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1055</v>
      </c>
      <c r="G24" s="16">
        <f>E24-Лист1!E17</f>
        <v>1082</v>
      </c>
      <c r="H24" s="27">
        <f>E24-Лист1!F17</f>
        <v>1028.125</v>
      </c>
      <c r="I24" s="23">
        <f aca="true" t="shared" si="1" ref="I24:I31">(F24+G24+H24)/3</f>
        <v>1055.0416666666667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1511</v>
      </c>
      <c r="G25" s="16">
        <f>E25-Лист1!E18</f>
        <v>1487</v>
      </c>
      <c r="H25" s="27">
        <f>E25-Лист1!F18</f>
        <v>1466.25</v>
      </c>
      <c r="I25" s="23">
        <f t="shared" si="1"/>
        <v>1488.0833333333333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916</v>
      </c>
      <c r="G26" s="16">
        <f>E26-Лист1!E19</f>
        <v>941</v>
      </c>
      <c r="H26" s="27">
        <f>E26-Лист1!F19</f>
        <v>910.625</v>
      </c>
      <c r="I26" s="23">
        <f t="shared" si="1"/>
        <v>922.5416666666666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28524</v>
      </c>
      <c r="G27" s="16">
        <f>E27-Лист1!E20</f>
        <v>28360</v>
      </c>
      <c r="H27" s="27">
        <f>E27-Лист1!F20</f>
        <v>28169.5</v>
      </c>
      <c r="I27" s="23">
        <f t="shared" si="1"/>
        <v>28351.166666666668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13426</v>
      </c>
      <c r="G28" s="16">
        <f>E28-Лист1!E21</f>
        <v>13013</v>
      </c>
      <c r="H28" s="27">
        <f>E28-Лист1!F21</f>
        <v>12964.375</v>
      </c>
      <c r="I28" s="23">
        <f t="shared" si="1"/>
        <v>13134.458333333334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2943</v>
      </c>
      <c r="G29" s="16">
        <f>E29-Лист1!E22</f>
        <v>2721</v>
      </c>
      <c r="H29" s="27">
        <f>E29-Лист1!F22</f>
        <v>2715</v>
      </c>
      <c r="I29" s="23">
        <f t="shared" si="1"/>
        <v>2793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359</v>
      </c>
      <c r="G30" s="16">
        <f>E30-Лист1!E23</f>
        <v>397</v>
      </c>
      <c r="H30" s="27">
        <f>E30-Лист1!F23</f>
        <v>397</v>
      </c>
      <c r="I30" s="23">
        <f t="shared" si="1"/>
        <v>384.3333333333333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980</v>
      </c>
      <c r="G31" s="16">
        <f>E31-Лист1!E24</f>
        <v>946</v>
      </c>
      <c r="H31" s="27">
        <f>E31-Лист1!F24</f>
        <v>953.75</v>
      </c>
      <c r="I31" s="23">
        <f t="shared" si="1"/>
        <v>959.9166666666666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01.10.21</v>
      </c>
      <c r="G35" s="42" t="str">
        <f>G6</f>
        <v>Резервируемая мощность,   на 01.11.21</v>
      </c>
      <c r="H35" s="42" t="str">
        <f>H6</f>
        <v>Резервируемая мощность,   на 01.12.21</v>
      </c>
      <c r="I35" s="42" t="str">
        <f>I6</f>
        <v>Средняя резервируемая мощность, за 4 кв 2021г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66632.2</v>
      </c>
      <c r="G38" s="3">
        <f>SUM(G9:G13,G15:G29)+G31</f>
        <v>65145.2</v>
      </c>
      <c r="H38" s="3">
        <f>SUM(H9:H13,H15:H29)+H31</f>
        <v>64480.075</v>
      </c>
      <c r="I38" s="3">
        <f>SUM(I9:I13,I15:I29)+I31</f>
        <v>65419.15833333334</v>
      </c>
    </row>
    <row r="39" spans="4:9" ht="11.25">
      <c r="D39" s="16" t="s">
        <v>2</v>
      </c>
      <c r="E39" s="16"/>
      <c r="F39" s="3">
        <f>F30</f>
        <v>359</v>
      </c>
      <c r="G39" s="3">
        <f>G30</f>
        <v>397</v>
      </c>
      <c r="H39" s="3">
        <f>H30</f>
        <v>397</v>
      </c>
      <c r="I39" s="3">
        <f>I30</f>
        <v>384.3333333333333</v>
      </c>
    </row>
    <row r="40" spans="4:9" ht="11.25">
      <c r="D40" s="16" t="s">
        <v>5</v>
      </c>
      <c r="E40" s="16"/>
      <c r="F40" s="3">
        <f>F14</f>
        <v>9330</v>
      </c>
      <c r="G40" s="3">
        <f>G14</f>
        <v>9198</v>
      </c>
      <c r="H40" s="3">
        <f>H14</f>
        <v>9080</v>
      </c>
      <c r="I40" s="3">
        <f>I14</f>
        <v>9202.666666666666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H34" sqref="H34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335</v>
      </c>
      <c r="E2" s="25">
        <v>442</v>
      </c>
      <c r="F2" s="24">
        <f>(D2+E2)/1.6</f>
        <v>485.625</v>
      </c>
      <c r="H2" s="22"/>
      <c r="I2" s="22"/>
      <c r="J2" s="22"/>
      <c r="K2" s="8"/>
      <c r="L2" s="8"/>
      <c r="M2" s="8"/>
    </row>
    <row r="3" spans="1:13" ht="11.25" customHeight="1">
      <c r="A3" s="45" t="s">
        <v>15</v>
      </c>
      <c r="B3" s="46"/>
      <c r="C3" s="46"/>
      <c r="D3" s="25">
        <v>55</v>
      </c>
      <c r="E3" s="25">
        <v>95</v>
      </c>
      <c r="F3" s="24">
        <f>(D3+E3)/1.6</f>
        <v>93.75</v>
      </c>
      <c r="H3" s="22"/>
      <c r="I3" s="22"/>
      <c r="J3" s="22"/>
      <c r="K3" s="8"/>
      <c r="L3" s="8"/>
      <c r="M3" s="8"/>
    </row>
    <row r="4" spans="1:13" ht="11.25" customHeight="1">
      <c r="A4" s="45" t="s">
        <v>8</v>
      </c>
      <c r="B4" s="46"/>
      <c r="C4" s="46"/>
      <c r="D4" s="25">
        <v>23</v>
      </c>
      <c r="E4" s="25">
        <v>37</v>
      </c>
      <c r="F4" s="24">
        <f>(D4+E4)/1.6</f>
        <v>37.5</v>
      </c>
      <c r="H4" s="22"/>
      <c r="I4" s="22"/>
      <c r="J4" s="22"/>
      <c r="K4" s="8"/>
      <c r="L4" s="8"/>
      <c r="M4" s="8"/>
    </row>
    <row r="5" spans="1:13" ht="11.25" customHeight="1">
      <c r="A5" s="45" t="s">
        <v>16</v>
      </c>
      <c r="B5" s="46"/>
      <c r="C5" s="46"/>
      <c r="D5" s="25">
        <v>65</v>
      </c>
      <c r="E5" s="25">
        <v>73</v>
      </c>
      <c r="F5" s="24">
        <f>(D5+E5)/1.6</f>
        <v>86.25</v>
      </c>
      <c r="G5" s="30"/>
      <c r="H5" s="22"/>
      <c r="I5" s="22"/>
      <c r="J5" s="22"/>
      <c r="K5" s="8"/>
      <c r="L5" s="8"/>
      <c r="M5" s="8"/>
    </row>
    <row r="6" spans="1:13" ht="11.25" customHeight="1">
      <c r="A6" s="45" t="s">
        <v>9</v>
      </c>
      <c r="B6" s="46"/>
      <c r="C6" s="46"/>
      <c r="D6" s="25">
        <v>360</v>
      </c>
      <c r="E6" s="25">
        <v>498</v>
      </c>
      <c r="F6" s="24">
        <f>(D6+E6)/1.6</f>
        <v>536.25</v>
      </c>
      <c r="G6" s="30"/>
      <c r="H6" s="8"/>
      <c r="I6" s="8"/>
      <c r="J6" s="8"/>
      <c r="K6" s="8"/>
      <c r="L6" s="8"/>
      <c r="M6" s="8"/>
    </row>
    <row r="7" spans="1:13" ht="11.25" customHeight="1">
      <c r="A7" s="45" t="s">
        <v>29</v>
      </c>
      <c r="B7" s="46"/>
      <c r="C7" s="46"/>
      <c r="D7" s="25">
        <v>670</v>
      </c>
      <c r="E7" s="25">
        <v>802</v>
      </c>
      <c r="F7" s="24">
        <f aca="true" t="shared" si="0" ref="F7:F24">(D7+E7)/1.6</f>
        <v>920</v>
      </c>
      <c r="G7" s="30"/>
      <c r="H7" s="8"/>
      <c r="I7" s="8"/>
      <c r="J7" s="8"/>
      <c r="K7" s="8"/>
      <c r="L7" s="8"/>
      <c r="M7" s="8"/>
    </row>
    <row r="8" spans="1:13" ht="11.25" customHeight="1">
      <c r="A8" s="45" t="s">
        <v>20</v>
      </c>
      <c r="B8" s="46"/>
      <c r="C8" s="46"/>
      <c r="D8" s="25">
        <v>175</v>
      </c>
      <c r="E8" s="25">
        <v>188</v>
      </c>
      <c r="F8" s="24">
        <f t="shared" si="0"/>
        <v>226.875</v>
      </c>
      <c r="G8" s="30"/>
      <c r="H8" s="8"/>
      <c r="I8" s="8"/>
      <c r="J8" s="8"/>
      <c r="K8" s="8"/>
      <c r="L8" s="8"/>
      <c r="M8" s="8"/>
    </row>
    <row r="9" spans="1:13" ht="11.25" customHeight="1">
      <c r="A9" s="45" t="s">
        <v>17</v>
      </c>
      <c r="B9" s="46"/>
      <c r="C9" s="46"/>
      <c r="D9" s="25">
        <v>11</v>
      </c>
      <c r="E9" s="25">
        <v>10</v>
      </c>
      <c r="F9" s="24">
        <f t="shared" si="0"/>
        <v>13.125</v>
      </c>
      <c r="G9" s="30"/>
      <c r="H9" s="8"/>
      <c r="I9" s="8"/>
      <c r="J9" s="8"/>
      <c r="K9" s="8"/>
      <c r="L9" s="8"/>
      <c r="M9" s="8"/>
    </row>
    <row r="10" spans="1:13" ht="11.25" customHeight="1">
      <c r="A10" s="45" t="s">
        <v>10</v>
      </c>
      <c r="B10" s="46"/>
      <c r="C10" s="46"/>
      <c r="D10" s="26">
        <v>44</v>
      </c>
      <c r="E10" s="25">
        <v>55</v>
      </c>
      <c r="F10" s="24">
        <f t="shared" si="0"/>
        <v>61.875</v>
      </c>
      <c r="G10" s="30"/>
      <c r="H10" s="8"/>
      <c r="I10" s="8"/>
      <c r="J10" s="8"/>
      <c r="K10" s="8"/>
      <c r="L10" s="8"/>
      <c r="M10" s="8"/>
    </row>
    <row r="11" spans="1:13" ht="11.25" customHeight="1">
      <c r="A11" s="49" t="s">
        <v>11</v>
      </c>
      <c r="B11" s="50"/>
      <c r="C11" s="50"/>
      <c r="D11" s="25">
        <v>8</v>
      </c>
      <c r="E11" s="25">
        <v>247</v>
      </c>
      <c r="F11" s="24">
        <f t="shared" si="0"/>
        <v>159.375</v>
      </c>
      <c r="G11" s="30"/>
      <c r="H11" s="8"/>
      <c r="I11" s="8"/>
      <c r="J11" s="8"/>
      <c r="K11" s="8"/>
      <c r="L11" s="8"/>
      <c r="M11" s="8"/>
    </row>
    <row r="12" spans="1:13" ht="11.25" customHeight="1">
      <c r="A12" s="49" t="s">
        <v>13</v>
      </c>
      <c r="B12" s="50"/>
      <c r="C12" s="50"/>
      <c r="D12" s="25">
        <v>472</v>
      </c>
      <c r="E12" s="25">
        <v>421</v>
      </c>
      <c r="F12" s="24">
        <f t="shared" si="0"/>
        <v>558.125</v>
      </c>
      <c r="G12" s="30"/>
      <c r="H12" s="8"/>
      <c r="I12" s="8"/>
      <c r="J12" s="8"/>
      <c r="K12" s="8"/>
      <c r="L12" s="8"/>
      <c r="M12" s="8"/>
    </row>
    <row r="13" spans="1:13" ht="11.25">
      <c r="A13" s="54" t="s">
        <v>12</v>
      </c>
      <c r="B13" s="55"/>
      <c r="C13" s="55"/>
      <c r="D13" s="25">
        <v>30</v>
      </c>
      <c r="E13" s="25">
        <v>34</v>
      </c>
      <c r="F13" s="24">
        <f t="shared" si="0"/>
        <v>40</v>
      </c>
      <c r="G13" s="30"/>
      <c r="H13" s="8"/>
      <c r="I13" s="8"/>
      <c r="J13" s="8"/>
      <c r="K13" s="8"/>
      <c r="L13" s="8"/>
      <c r="M13" s="8"/>
    </row>
    <row r="14" spans="1:13" ht="11.25" customHeight="1">
      <c r="A14" s="49" t="s">
        <v>27</v>
      </c>
      <c r="B14" s="50"/>
      <c r="C14" s="50"/>
      <c r="D14" s="25">
        <v>193</v>
      </c>
      <c r="E14" s="25">
        <v>226</v>
      </c>
      <c r="F14" s="24">
        <f t="shared" si="0"/>
        <v>261.875</v>
      </c>
      <c r="G14" s="30"/>
      <c r="H14" s="8"/>
      <c r="I14" s="8"/>
      <c r="J14" s="8"/>
      <c r="K14" s="8"/>
      <c r="L14" s="8"/>
      <c r="M14" s="8"/>
    </row>
    <row r="15" spans="1:13" ht="11.25" customHeight="1">
      <c r="A15" s="49" t="s">
        <v>18</v>
      </c>
      <c r="B15" s="50"/>
      <c r="C15" s="50"/>
      <c r="D15" s="25">
        <v>373</v>
      </c>
      <c r="E15" s="25">
        <v>487</v>
      </c>
      <c r="F15" s="24">
        <f t="shared" si="0"/>
        <v>537.5</v>
      </c>
      <c r="G15" s="30"/>
      <c r="H15" s="8"/>
      <c r="I15" s="8"/>
      <c r="J15" s="8"/>
      <c r="K15" s="8"/>
      <c r="L15" s="8"/>
      <c r="M15" s="8"/>
    </row>
    <row r="16" spans="1:13" ht="11.25">
      <c r="A16" s="51" t="s">
        <v>21</v>
      </c>
      <c r="B16" s="52"/>
      <c r="C16" s="53"/>
      <c r="D16" s="25">
        <v>170</v>
      </c>
      <c r="E16" s="25">
        <v>183</v>
      </c>
      <c r="F16" s="24">
        <f t="shared" si="0"/>
        <v>220.625</v>
      </c>
      <c r="G16" s="30"/>
      <c r="H16" s="8"/>
      <c r="I16" s="8"/>
      <c r="J16" s="8"/>
      <c r="K16" s="8"/>
      <c r="L16" s="8"/>
      <c r="M16" s="8"/>
    </row>
    <row r="17" spans="1:13" ht="11.25">
      <c r="A17" s="51" t="s">
        <v>19</v>
      </c>
      <c r="B17" s="52"/>
      <c r="C17" s="53"/>
      <c r="D17" s="25">
        <v>175</v>
      </c>
      <c r="E17" s="25">
        <v>148</v>
      </c>
      <c r="F17" s="24">
        <f t="shared" si="0"/>
        <v>201.875</v>
      </c>
      <c r="G17" s="30"/>
      <c r="H17" s="8"/>
      <c r="I17" s="8"/>
      <c r="J17" s="8"/>
      <c r="K17" s="8"/>
      <c r="L17" s="8"/>
      <c r="M17" s="8"/>
    </row>
    <row r="18" spans="1:13" ht="11.25">
      <c r="A18" s="51" t="s">
        <v>14</v>
      </c>
      <c r="B18" s="52"/>
      <c r="C18" s="53"/>
      <c r="D18" s="25">
        <v>119</v>
      </c>
      <c r="E18" s="25">
        <v>143</v>
      </c>
      <c r="F18" s="24">
        <f t="shared" si="0"/>
        <v>163.75</v>
      </c>
      <c r="G18" s="30"/>
      <c r="H18" s="8"/>
      <c r="I18" s="8"/>
      <c r="J18" s="8"/>
      <c r="K18" s="8"/>
      <c r="L18" s="8"/>
      <c r="M18" s="8"/>
    </row>
    <row r="19" spans="1:7" ht="11.25">
      <c r="A19" s="51" t="s">
        <v>22</v>
      </c>
      <c r="B19" s="52"/>
      <c r="C19" s="53"/>
      <c r="D19" s="31">
        <v>84</v>
      </c>
      <c r="E19" s="25">
        <v>59</v>
      </c>
      <c r="F19" s="24">
        <f t="shared" si="0"/>
        <v>89.375</v>
      </c>
      <c r="G19" s="30"/>
    </row>
    <row r="20" spans="1:6" ht="11.25">
      <c r="A20" s="51" t="s">
        <v>23</v>
      </c>
      <c r="B20" s="52"/>
      <c r="C20" s="53"/>
      <c r="D20" s="31">
        <v>1008</v>
      </c>
      <c r="E20" s="25">
        <v>1172</v>
      </c>
      <c r="F20" s="24">
        <f t="shared" si="0"/>
        <v>1362.5</v>
      </c>
    </row>
    <row r="21" spans="1:6" ht="11.25">
      <c r="A21" s="51" t="s">
        <v>24</v>
      </c>
      <c r="B21" s="52"/>
      <c r="C21" s="53"/>
      <c r="D21" s="31">
        <v>814</v>
      </c>
      <c r="E21" s="25">
        <v>1227</v>
      </c>
      <c r="F21" s="24">
        <f t="shared" si="0"/>
        <v>1275.625</v>
      </c>
    </row>
    <row r="22" spans="1:6" ht="11.25">
      <c r="A22" s="51" t="s">
        <v>25</v>
      </c>
      <c r="B22" s="52"/>
      <c r="C22" s="53"/>
      <c r="D22" s="31">
        <v>357</v>
      </c>
      <c r="E22" s="25">
        <v>579</v>
      </c>
      <c r="F22" s="24">
        <f t="shared" si="0"/>
        <v>585</v>
      </c>
    </row>
    <row r="23" spans="1:6" ht="11.25">
      <c r="A23" s="51" t="s">
        <v>26</v>
      </c>
      <c r="B23" s="52"/>
      <c r="C23" s="53"/>
      <c r="D23" s="26">
        <v>2186</v>
      </c>
      <c r="E23" s="26">
        <v>2148</v>
      </c>
      <c r="F23" s="24">
        <v>2148</v>
      </c>
    </row>
    <row r="24" spans="1:6" ht="11.25">
      <c r="A24" s="59" t="s">
        <v>28</v>
      </c>
      <c r="B24" s="59"/>
      <c r="C24" s="59"/>
      <c r="D24" s="26">
        <v>20</v>
      </c>
      <c r="E24" s="26">
        <v>54</v>
      </c>
      <c r="F24" s="24">
        <f t="shared" si="0"/>
        <v>46.25</v>
      </c>
    </row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2021-12-29T06:33:55Z</dcterms:modified>
  <cp:category/>
  <cp:version/>
  <cp:contentType/>
  <cp:contentStatus/>
</cp:coreProperties>
</file>