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938" activeTab="0"/>
  </bookViews>
  <sheets>
    <sheet name=" 2017 " sheetId="1" r:id="rId1"/>
    <sheet name="приложение 10" sheetId="2" state="hidden" r:id="rId2"/>
    <sheet name="приложение 11.1" sheetId="3" state="hidden" r:id="rId3"/>
    <sheet name="приложение 11.2" sheetId="4" state="hidden" r:id="rId4"/>
    <sheet name="приложение 12" sheetId="5" state="hidden" r:id="rId5"/>
    <sheet name="приложение 14" sheetId="6" state="hidden" r:id="rId6"/>
  </sheets>
  <definedNames>
    <definedName name="_xlnm.Print_Area" localSheetId="0">' 2017 '!$A$1:$U$37</definedName>
  </definedNames>
  <calcPr fullCalcOnLoad="1"/>
</workbook>
</file>

<file path=xl/sharedStrings.xml><?xml version="1.0" encoding="utf-8"?>
<sst xmlns="http://schemas.openxmlformats.org/spreadsheetml/2006/main" count="641" uniqueCount="386">
  <si>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</si>
  <si>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</si>
  <si>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</si>
  <si>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</si>
  <si>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</si>
  <si>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</si>
  <si>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</si>
  <si>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</si>
  <si>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</si>
  <si>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</si>
  <si>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</si>
  <si>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</si>
  <si>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</si>
  <si>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</si>
  <si>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</si>
  <si>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</si>
  <si>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</si>
  <si>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</si>
  <si>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</si>
  <si>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</si>
  <si>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</si>
  <si>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</si>
  <si>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</si>
  <si>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</si>
  <si>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</si>
  <si>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(А.В.Сафронов)</t>
  </si>
  <si>
    <t>Главный управляющий директор</t>
  </si>
  <si>
    <t>1.1.4</t>
  </si>
  <si>
    <t>1.1.5</t>
  </si>
  <si>
    <t>Разработка и выдача ТЗ на разработку проектной и сметной документации</t>
  </si>
  <si>
    <t>ИП "Разработка и реализация проекта электроснабжения г.Петрозаводска"</t>
  </si>
  <si>
    <t>ИП "Установка приборов учета на границах балансовой принадлежности в частном секторе г.Петрозаводска"</t>
  </si>
  <si>
    <t>2.1</t>
  </si>
  <si>
    <t>2.2</t>
  </si>
  <si>
    <t>2.2.1</t>
  </si>
  <si>
    <t>2.3</t>
  </si>
  <si>
    <t>2.3.1</t>
  </si>
  <si>
    <t>2.3.2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</si>
  <si>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</si>
  <si>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</si>
  <si>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</si>
  <si>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</si>
  <si>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</si>
  <si>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</si>
  <si>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</si>
  <si>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</si>
  <si>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3.3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</si>
  <si>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</si>
  <si>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</si>
  <si>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</si>
  <si>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</si>
  <si>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</si>
  <si>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</si>
  <si>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</si>
  <si>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</si>
  <si>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ИП "Реконструкция электрических сетей Пряжинского района РК"</t>
  </si>
  <si>
    <t>По договоренности с подрядчиком проектные работы будут выполнятся в сокращенные сроки, чтобы до минимума сократить срок начала строительно-монтажных работ.</t>
  </si>
  <si>
    <t>4.1.1</t>
  </si>
  <si>
    <t>4.1.2</t>
  </si>
  <si>
    <t>4.1.3</t>
  </si>
  <si>
    <t>4.1.4</t>
  </si>
  <si>
    <t>4.1.5</t>
  </si>
  <si>
    <t>ИП "Строительство ТП  в микрорайоне Сайнаволок г.Петрозаводска"</t>
  </si>
  <si>
    <t>ИП "Строительство РП-ТП в районе Карельского проспекта г.Петрозаводска"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</si>
  <si>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</si>
  <si>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</si>
  <si>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</si>
  <si>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</si>
  <si>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</si>
  <si>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</si>
  <si>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</si>
  <si>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</si>
  <si>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</si>
  <si>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</si>
  <si>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</si>
  <si>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</si>
  <si>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</si>
  <si>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</si>
  <si>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</si>
  <si>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</si>
  <si>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</si>
  <si>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ИП "Строительство РП-ТП  в  ТИЗ Усадьба" г.Петрозаводска"</t>
  </si>
  <si>
    <t>6.1.1</t>
  </si>
  <si>
    <t>6.1.2</t>
  </si>
  <si>
    <t>6.1.3</t>
  </si>
  <si>
    <t>6.1.4</t>
  </si>
  <si>
    <t>6.1.5</t>
  </si>
  <si>
    <t>7.1.</t>
  </si>
  <si>
    <t>7.1.1</t>
  </si>
  <si>
    <t>7.1.2</t>
  </si>
  <si>
    <t>7.1.3</t>
  </si>
  <si>
    <t>7.1.4</t>
  </si>
  <si>
    <t>7.1.5</t>
  </si>
  <si>
    <t>"Строительство РП-ТП  в  микрорайоне Перевалка г.Петрозаводска"</t>
  </si>
  <si>
    <t>млн.руб.</t>
  </si>
  <si>
    <t>____________</t>
  </si>
  <si>
    <t>_____________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</si>
  <si>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</si>
  <si>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</si>
  <si>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</si>
  <si>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</si>
  <si>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</si>
  <si>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</si>
  <si>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</si>
  <si>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</si>
  <si>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</si>
  <si>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</si>
  <si>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</si>
  <si>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</si>
  <si>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</si>
  <si>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</si>
  <si>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</si>
  <si>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</si>
  <si>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</si>
  <si>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</si>
  <si>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</si>
  <si>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</si>
  <si>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</si>
  <si>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</si>
  <si>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</si>
  <si>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</si>
  <si>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</si>
  <si>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</si>
  <si>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</si>
  <si>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</si>
  <si>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</si>
  <si>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</si>
  <si>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</si>
  <si>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</si>
  <si>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</si>
  <si>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</si>
  <si>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</si>
  <si>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</si>
  <si>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</si>
  <si>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 xml:space="preserve">На конец 2010 года / за 2010 год </t>
  </si>
  <si>
    <t>от 24 марта 2010 г. №114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</si>
  <si>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</si>
  <si>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</si>
  <si>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</si>
  <si>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</si>
  <si>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</si>
  <si>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</si>
  <si>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</si>
  <si>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</si>
  <si>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</si>
  <si>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</si>
  <si>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</si>
  <si>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</si>
  <si>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</si>
  <si>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</si>
  <si>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</si>
  <si>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</si>
  <si>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</si>
  <si>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</si>
  <si>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</si>
  <si>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</si>
  <si>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</si>
  <si>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</si>
  <si>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</si>
  <si>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</si>
  <si>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</si>
  <si>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</si>
  <si>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</si>
  <si>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</si>
  <si>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</si>
  <si>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</si>
  <si>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</si>
  <si>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</si>
  <si>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</si>
  <si>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</si>
  <si>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</si>
  <si>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</si>
  <si>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</si>
  <si>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</si>
  <si>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</si>
  <si>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</si>
  <si>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</si>
  <si>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</si>
  <si>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</si>
  <si>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</si>
  <si>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</si>
  <si>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</si>
  <si>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</si>
  <si>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</si>
  <si>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</si>
  <si>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</si>
  <si>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</si>
  <si>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</si>
  <si>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</si>
  <si>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</si>
  <si>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</si>
  <si>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</si>
  <si>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</si>
  <si>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</si>
  <si>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</si>
  <si>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</si>
  <si>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</si>
  <si>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</si>
  <si>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</si>
  <si>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 xml:space="preserve">Остаток стоимости на начало года * </t>
  </si>
  <si>
    <t>Осталось профинансировать по результатам отчетного периода *</t>
  </si>
  <si>
    <t xml:space="preserve">Источники финансирования инвестиционной программы на 2010 год, млн. рублей 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</si>
  <si>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</si>
  <si>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</si>
  <si>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</si>
  <si>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</si>
  <si>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</si>
  <si>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</si>
  <si>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</si>
  <si>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План ввода/вывода объектов</t>
  </si>
  <si>
    <t>1 кв. 2010 г.</t>
  </si>
  <si>
    <t>2 кв. 2010 г.</t>
  </si>
  <si>
    <t>3 кв. 2010 г.</t>
  </si>
  <si>
    <t>4 кв. 2010 г.</t>
  </si>
  <si>
    <t>всего,
год N</t>
  </si>
  <si>
    <t>Перечень инвестиционных проектов инвестиционной программы и план их финансирования</t>
  </si>
  <si>
    <t>Приложение  № 11.2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</si>
  <si>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</si>
  <si>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Приложение  № 11.1</t>
  </si>
  <si>
    <t>Приложение  № 14</t>
  </si>
  <si>
    <t>Отчет о ходе реализации проектов (заполняется для наиболее значимых проектов*)
(представляется ежеквартально)</t>
  </si>
  <si>
    <t>Форма представления показателей финансовой отчетности 
(представляется ежеквартально)</t>
  </si>
  <si>
    <t>1.1.2</t>
  </si>
  <si>
    <t>1.1.3</t>
  </si>
  <si>
    <t>2.1.1</t>
  </si>
  <si>
    <t>2.1.2</t>
  </si>
  <si>
    <t>2.1.3</t>
  </si>
  <si>
    <t>2.1.4</t>
  </si>
  <si>
    <t>2.1.5</t>
  </si>
  <si>
    <t>Заключение договора на разработку проектной документации</t>
  </si>
  <si>
    <t>Разработка и выдача ТУ на установку</t>
  </si>
  <si>
    <t>30.02.2011</t>
  </si>
  <si>
    <t>Получение разрешения на ввод объекта в эксплуатацию</t>
  </si>
  <si>
    <t>Подготовка площадки под строительство</t>
  </si>
  <si>
    <t xml:space="preserve">Большие Горы – Кинелахта </t>
  </si>
  <si>
    <t xml:space="preserve">Сяпся –Кудома 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</si>
  <si>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</si>
  <si>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</si>
  <si>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</si>
  <si>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</si>
  <si>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</si>
  <si>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</si>
  <si>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</si>
  <si>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</si>
  <si>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</si>
  <si>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</si>
  <si>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</si>
  <si>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</si>
  <si>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</si>
  <si>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</si>
  <si>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</si>
  <si>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</si>
  <si>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</si>
  <si>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</si>
  <si>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</si>
  <si>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</si>
  <si>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</si>
  <si>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</si>
  <si>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</si>
  <si>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</si>
  <si>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</si>
  <si>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</si>
  <si>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</si>
  <si>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</si>
  <si>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</si>
  <si>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</si>
  <si>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</si>
  <si>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</si>
  <si>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</si>
  <si>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</si>
  <si>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</si>
  <si>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</si>
  <si>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</si>
  <si>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</si>
  <si>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</si>
  <si>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</si>
  <si>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</si>
  <si>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</si>
  <si>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</si>
  <si>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</si>
  <si>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</si>
  <si>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Новое строительство</t>
  </si>
  <si>
    <t>2.5.</t>
  </si>
  <si>
    <t>Наименование проекта</t>
  </si>
  <si>
    <t>МВт, Гкал/час, км, МВА</t>
  </si>
  <si>
    <t>3.</t>
  </si>
  <si>
    <t>в том числе</t>
  </si>
  <si>
    <t>4.4.</t>
  </si>
  <si>
    <t>5.3.</t>
  </si>
  <si>
    <t>Справочно:</t>
  </si>
  <si>
    <t>EBITDA</t>
  </si>
  <si>
    <t>2.6.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</si>
  <si>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</si>
  <si>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</si>
  <si>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</si>
  <si>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</si>
  <si>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</si>
  <si>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</si>
  <si>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</si>
  <si>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</si>
  <si>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</si>
  <si>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</si>
  <si>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</si>
  <si>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</si>
  <si>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в том числе ПТП</t>
  </si>
  <si>
    <t>план**</t>
  </si>
  <si>
    <t>факт***</t>
  </si>
  <si>
    <t>2010 г.</t>
  </si>
  <si>
    <t>6.1.</t>
  </si>
  <si>
    <t>Наименование</t>
  </si>
  <si>
    <t>Тип</t>
  </si>
  <si>
    <t>работа</t>
  </si>
  <si>
    <t>событие</t>
  </si>
  <si>
    <t>Организационный этап</t>
  </si>
  <si>
    <t>3.1.</t>
  </si>
  <si>
    <t>3.2.</t>
  </si>
  <si>
    <t>3.3.</t>
  </si>
  <si>
    <t>5.4.</t>
  </si>
  <si>
    <t>Испытания и ввод в эксплуатацию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</si>
  <si>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</si>
  <si>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</si>
  <si>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</si>
  <si>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</si>
  <si>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</si>
  <si>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</si>
  <si>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</si>
  <si>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</si>
  <si>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</si>
  <si>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</si>
  <si>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</si>
  <si>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</si>
  <si>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</si>
  <si>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</si>
  <si>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</si>
  <si>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</si>
  <si>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</si>
  <si>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</si>
  <si>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</si>
  <si>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</si>
  <si>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</si>
  <si>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</si>
  <si>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</si>
  <si>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</si>
  <si>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</si>
  <si>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</si>
  <si>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</si>
  <si>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</si>
  <si>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</si>
  <si>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</si>
  <si>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</si>
  <si>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</si>
  <si>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</si>
  <si>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</si>
  <si>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</si>
  <si>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</si>
  <si>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</si>
  <si>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</si>
  <si>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10</t>
  </si>
  <si>
    <t>Приложение  № 12</t>
  </si>
  <si>
    <t>за отчетный квартал</t>
  </si>
  <si>
    <t>Введено оформлено актами ввода в эксплуатацию)
млн.рублей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</si>
  <si>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</si>
  <si>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</si>
  <si>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</si>
  <si>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Нет объектов, отвечающих критериям значимости</t>
  </si>
  <si>
    <t xml:space="preserve">Сяпся –Кудама </t>
  </si>
  <si>
    <t>не требуется</t>
  </si>
  <si>
    <t xml:space="preserve">Отчетный период  4 кв 2011 г. </t>
  </si>
  <si>
    <t xml:space="preserve">по состоянию на 31.12. 2011 г. </t>
  </si>
  <si>
    <t>Отчет об исполнении сетевых графиков строительства проектов ОАО "Петрозаводские коммунальные системы" за 4 кв. 2011 г.
(представляется ежеквартально)</t>
  </si>
  <si>
    <t>1.1.6</t>
  </si>
  <si>
    <t>Поставка оборудования и выполнение СМР для технологического присоединения заявителей</t>
  </si>
  <si>
    <t>Отказ от реализации проекта в связи с сокращением прибыли Общества по решению Госкомитета РК по ценам и тарифам</t>
  </si>
  <si>
    <t>Перенос сроков выполнения Договора на 31.03.2012 г. в связи с погодными условиями (теплая зима - невозможность проведения работ на болотистых местностях)</t>
  </si>
  <si>
    <t>Проведение работ в 2012 году</t>
  </si>
  <si>
    <t>от «24» марта 2010 г. №114</t>
  </si>
  <si>
    <t>Финансовые показатели за отчетный период  2011 год</t>
  </si>
  <si>
    <t>ВСЕГО:</t>
  </si>
  <si>
    <t>Приобретение ОС и НМА</t>
  </si>
  <si>
    <t>Объем финансирования
 [2017 год]</t>
  </si>
  <si>
    <t>Освоено 
(закрыто актами 
выполненных работ)
за  2017 год млн.рублей</t>
  </si>
  <si>
    <t>Электроснабжение в микр-не ТИЗ «Усадьба» со строительством КТП</t>
  </si>
  <si>
    <t>Установка систем контроля электроэнергии и мощности в частном секторе г. Петрозаводска</t>
  </si>
  <si>
    <t>Вынос ПУ на ТП для формирования узловых балансов</t>
  </si>
  <si>
    <t>Строительство РП в районе ул. Университетская с КЛ</t>
  </si>
  <si>
    <r>
      <t xml:space="preserve">Предварительный отчет </t>
    </r>
    <r>
      <rPr>
        <b/>
        <u val="single"/>
        <sz val="18"/>
        <rFont val="Times New Roman"/>
        <family val="1"/>
      </rPr>
      <t xml:space="preserve">за 2 квартала  2017 год </t>
    </r>
    <r>
      <rPr>
        <b/>
        <sz val="18"/>
        <rFont val="Times New Roman"/>
        <family val="1"/>
      </rPr>
      <t xml:space="preserve">об исполнении инвестиционной программы  на 30.06.2017 г.                                                                                                                                                                                                     АО "Петрозаводские коммунальные системы" по виду деятельности "передача электрической энергии" на период 2017-2019 годы, млн. рублей с НДС
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</si>
</sst>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"/>
    <numFmt numFmtId="186" formatCode="_-* #,##0.0_р_._-;\-* #,##0.0_р_._-;_-* &quot;-&quot;??_р_._-;_-@_-"/>
    <numFmt numFmtId="187" formatCode="_-* #,##0_р_._-;\-* #,##0_р_._-;_-* &quot;-&quot;??_р_._-;_-@_-"/>
    <numFmt numFmtId="188" formatCode="0.00000"/>
    <numFmt numFmtId="189" formatCode="0.0000"/>
    <numFmt numFmtId="190" formatCode="0.000"/>
  </numFmts>
  <fonts count="42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2" fontId="24" fillId="0" borderId="0" xfId="0" applyNumberFormat="1" applyFont="1" applyAlignment="1">
      <alignment horizontal="right" vertical="top" wrapText="1"/>
    </xf>
    <xf numFmtId="16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30" xfId="0" applyFont="1" applyFill="1" applyBorder="1" applyAlignment="1">
      <alignment horizontal="justify"/>
    </xf>
    <xf numFmtId="0" fontId="25" fillId="0" borderId="30" xfId="0" applyFont="1" applyFill="1" applyBorder="1" applyAlignment="1">
      <alignment horizontal="justify"/>
    </xf>
    <xf numFmtId="0" fontId="25" fillId="0" borderId="31" xfId="0" applyFont="1" applyFill="1" applyBorder="1" applyAlignment="1">
      <alignment horizontal="justify"/>
    </xf>
    <xf numFmtId="0" fontId="26" fillId="0" borderId="30" xfId="0" applyFont="1" applyFill="1" applyBorder="1" applyAlignment="1">
      <alignment vertical="top" wrapText="1"/>
    </xf>
    <xf numFmtId="0" fontId="26" fillId="0" borderId="32" xfId="0" applyFont="1" applyFill="1" applyBorder="1" applyAlignment="1">
      <alignment vertical="top" wrapText="1"/>
    </xf>
    <xf numFmtId="0" fontId="25" fillId="0" borderId="33" xfId="0" applyFont="1" applyFill="1" applyBorder="1" applyAlignment="1">
      <alignment horizontal="justify" vertical="top" wrapText="1"/>
    </xf>
    <xf numFmtId="0" fontId="26" fillId="0" borderId="31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horizontal="justify" vertical="top" wrapText="1"/>
    </xf>
    <xf numFmtId="0" fontId="25" fillId="0" borderId="31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0" fontId="25" fillId="0" borderId="30" xfId="0" applyFont="1" applyFill="1" applyBorder="1" applyAlignment="1" quotePrefix="1">
      <alignment vertical="top" wrapText="1"/>
    </xf>
    <xf numFmtId="0" fontId="25" fillId="0" borderId="31" xfId="0" applyFont="1" applyFill="1" applyBorder="1" applyAlignment="1">
      <alignment horizontal="justify" vertical="top" wrapText="1"/>
    </xf>
    <xf numFmtId="0" fontId="25" fillId="0" borderId="34" xfId="0" applyFont="1" applyFill="1" applyBorder="1" applyAlignment="1">
      <alignment vertical="top" wrapText="1"/>
    </xf>
    <xf numFmtId="0" fontId="25" fillId="0" borderId="32" xfId="0" applyFont="1" applyFill="1" applyBorder="1" applyAlignment="1" quotePrefix="1">
      <alignment vertical="top" wrapText="1"/>
    </xf>
    <xf numFmtId="0" fontId="25" fillId="0" borderId="32" xfId="0" applyFont="1" applyFill="1" applyBorder="1" applyAlignment="1">
      <alignment vertical="top" wrapText="1"/>
    </xf>
    <xf numFmtId="0" fontId="26" fillId="0" borderId="32" xfId="0" applyFont="1" applyFill="1" applyBorder="1" applyAlignment="1">
      <alignment horizontal="justify" vertical="top" wrapText="1"/>
    </xf>
    <xf numFmtId="0" fontId="26" fillId="0" borderId="30" xfId="0" applyFont="1" applyFill="1" applyBorder="1" applyAlignment="1">
      <alignment horizontal="justify" vertical="top" wrapText="1"/>
    </xf>
    <xf numFmtId="0" fontId="25" fillId="0" borderId="35" xfId="0" applyFont="1" applyFill="1" applyBorder="1" applyAlignment="1" quotePrefix="1">
      <alignment horizontal="justify"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31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vertical="top" wrapText="1"/>
    </xf>
    <xf numFmtId="0" fontId="26" fillId="0" borderId="3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justify" vertical="top" wrapText="1"/>
    </xf>
    <xf numFmtId="0" fontId="26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1" fillId="20" borderId="10" xfId="54" applyNumberFormat="1" applyFont="1" applyFill="1" applyBorder="1" applyAlignment="1">
      <alignment horizontal="center" wrapText="1"/>
      <protection/>
    </xf>
    <xf numFmtId="177" fontId="0" fillId="0" borderId="10" xfId="54" applyNumberFormat="1" applyFont="1" applyBorder="1" applyAlignment="1">
      <alignment wrapText="1"/>
      <protection/>
    </xf>
    <xf numFmtId="0" fontId="1" fillId="0" borderId="36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54" applyFont="1" applyAlignment="1">
      <alignment horizontal="center"/>
      <protection/>
    </xf>
    <xf numFmtId="0" fontId="0" fillId="0" borderId="37" xfId="0" applyFont="1" applyBorder="1" applyAlignment="1">
      <alignment vertical="top"/>
    </xf>
    <xf numFmtId="49" fontId="0" fillId="0" borderId="13" xfId="0" applyNumberFormat="1" applyFont="1" applyFill="1" applyBorder="1" applyAlignment="1">
      <alignment horizontal="center" vertical="center" wrapText="1"/>
    </xf>
    <xf numFmtId="16" fontId="22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4" fontId="0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2" fontId="0" fillId="0" borderId="0" xfId="0" applyNumberFormat="1" applyFont="1" applyAlignment="1">
      <alignment horizontal="right" vertical="top" wrapText="1"/>
    </xf>
    <xf numFmtId="0" fontId="32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14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14" fontId="0" fillId="0" borderId="18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35" fillId="0" borderId="0" xfId="54" applyFont="1">
      <alignment/>
      <protection/>
    </xf>
    <xf numFmtId="0" fontId="31" fillId="0" borderId="0" xfId="54" applyFont="1">
      <alignment/>
      <protection/>
    </xf>
    <xf numFmtId="0" fontId="31" fillId="0" borderId="0" xfId="54" applyFont="1" applyAlignment="1">
      <alignment horizontal="right"/>
      <protection/>
    </xf>
    <xf numFmtId="2" fontId="31" fillId="0" borderId="0" xfId="54" applyNumberFormat="1" applyFont="1" applyAlignment="1">
      <alignment horizontal="right" vertical="top" wrapText="1"/>
      <protection/>
    </xf>
    <xf numFmtId="177" fontId="1" fillId="0" borderId="38" xfId="54" applyNumberFormat="1" applyFont="1" applyBorder="1" applyAlignment="1">
      <alignment horizontal="center" vertical="center" wrapText="1"/>
      <protection/>
    </xf>
    <xf numFmtId="177" fontId="1" fillId="0" borderId="39" xfId="54" applyNumberFormat="1" applyFont="1" applyBorder="1" applyAlignment="1">
      <alignment horizontal="center" wrapText="1"/>
      <protection/>
    </xf>
    <xf numFmtId="0" fontId="27" fillId="0" borderId="40" xfId="54" applyFont="1" applyBorder="1" applyAlignment="1">
      <alignment horizontal="center"/>
      <protection/>
    </xf>
    <xf numFmtId="177" fontId="1" fillId="20" borderId="13" xfId="54" applyNumberFormat="1" applyFont="1" applyFill="1" applyBorder="1" applyAlignment="1">
      <alignment horizontal="center" vertical="center" wrapText="1"/>
      <protection/>
    </xf>
    <xf numFmtId="177" fontId="28" fillId="20" borderId="11" xfId="54" applyNumberFormat="1" applyFont="1" applyFill="1" applyBorder="1" applyAlignment="1">
      <alignment horizontal="center" wrapText="1"/>
      <protection/>
    </xf>
    <xf numFmtId="177" fontId="28" fillId="20" borderId="11" xfId="54" applyNumberFormat="1" applyFont="1" applyFill="1" applyBorder="1" applyAlignment="1">
      <alignment horizontal="center" vertical="center" wrapText="1"/>
      <protection/>
    </xf>
    <xf numFmtId="177" fontId="0" fillId="0" borderId="13" xfId="54" applyNumberFormat="1" applyFont="1" applyBorder="1" applyAlignment="1">
      <alignment wrapText="1"/>
      <protection/>
    </xf>
    <xf numFmtId="177" fontId="0" fillId="0" borderId="11" xfId="54" applyNumberFormat="1" applyFont="1" applyBorder="1" applyAlignment="1">
      <alignment wrapText="1"/>
      <protection/>
    </xf>
    <xf numFmtId="177" fontId="0" fillId="0" borderId="13" xfId="54" applyNumberFormat="1" applyFont="1" applyBorder="1" applyAlignment="1">
      <alignment horizontal="left" wrapText="1" indent="1"/>
      <protection/>
    </xf>
    <xf numFmtId="177" fontId="23" fillId="0" borderId="13" xfId="54" applyNumberFormat="1" applyFont="1" applyBorder="1" applyAlignment="1">
      <alignment horizontal="left" wrapText="1" indent="2"/>
      <protection/>
    </xf>
    <xf numFmtId="177" fontId="0" fillId="0" borderId="13" xfId="54" applyNumberFormat="1" applyFont="1" applyBorder="1">
      <alignment/>
      <protection/>
    </xf>
    <xf numFmtId="177" fontId="0" fillId="0" borderId="16" xfId="54" applyNumberFormat="1" applyFont="1" applyBorder="1" applyAlignment="1">
      <alignment vertical="center"/>
      <protection/>
    </xf>
    <xf numFmtId="0" fontId="1" fillId="0" borderId="41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1" fontId="0" fillId="0" borderId="10" xfId="54" applyNumberFormat="1" applyFont="1" applyBorder="1" applyAlignment="1">
      <alignment wrapText="1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/>
    </xf>
    <xf numFmtId="2" fontId="31" fillId="24" borderId="10" xfId="0" applyNumberFormat="1" applyFont="1" applyFill="1" applyBorder="1" applyAlignment="1">
      <alignment horizontal="center" vertical="center" wrapText="1"/>
    </xf>
    <xf numFmtId="2" fontId="33" fillId="24" borderId="10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2" fontId="36" fillId="25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" fontId="22" fillId="26" borderId="13" xfId="0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2" fontId="33" fillId="26" borderId="10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37" fillId="27" borderId="13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2" fontId="37" fillId="27" borderId="10" xfId="0" applyNumberFormat="1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4" fontId="0" fillId="24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2" fontId="36" fillId="25" borderId="28" xfId="0" applyNumberFormat="1" applyFont="1" applyFill="1" applyBorder="1" applyAlignment="1">
      <alignment horizontal="center" vertical="center" wrapText="1"/>
    </xf>
    <xf numFmtId="2" fontId="36" fillId="25" borderId="46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2" fontId="31" fillId="0" borderId="28" xfId="0" applyNumberFormat="1" applyFont="1" applyFill="1" applyBorder="1" applyAlignment="1">
      <alignment horizontal="center" vertical="center" wrapText="1"/>
    </xf>
    <xf numFmtId="2" fontId="31" fillId="0" borderId="46" xfId="0" applyNumberFormat="1" applyFont="1" applyFill="1" applyBorder="1" applyAlignment="1">
      <alignment horizontal="center" vertical="center" wrapText="1"/>
    </xf>
    <xf numFmtId="2" fontId="32" fillId="24" borderId="28" xfId="0" applyNumberFormat="1" applyFont="1" applyFill="1" applyBorder="1" applyAlignment="1">
      <alignment horizontal="center" vertical="center" wrapText="1"/>
    </xf>
    <xf numFmtId="2" fontId="32" fillId="24" borderId="46" xfId="0" applyNumberFormat="1" applyFont="1" applyFill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46" xfId="0" applyNumberFormat="1" applyFont="1" applyFill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2" fontId="37" fillId="27" borderId="28" xfId="0" applyNumberFormat="1" applyFont="1" applyFill="1" applyBorder="1" applyAlignment="1">
      <alignment horizontal="center" vertical="center" wrapText="1"/>
    </xf>
    <xf numFmtId="2" fontId="37" fillId="27" borderId="46" xfId="0" applyNumberFormat="1" applyFont="1" applyFill="1" applyBorder="1" applyAlignment="1">
      <alignment horizontal="center" vertical="center" wrapText="1"/>
    </xf>
    <xf numFmtId="2" fontId="33" fillId="26" borderId="28" xfId="0" applyNumberFormat="1" applyFont="1" applyFill="1" applyBorder="1" applyAlignment="1">
      <alignment horizontal="center" vertical="center" wrapText="1"/>
    </xf>
    <xf numFmtId="2" fontId="33" fillId="26" borderId="4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31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/>
    </xf>
    <xf numFmtId="0" fontId="32" fillId="0" borderId="1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right" vertical="top" wrapText="1"/>
    </xf>
    <xf numFmtId="14" fontId="22" fillId="0" borderId="28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wrapText="1"/>
    </xf>
    <xf numFmtId="0" fontId="22" fillId="0" borderId="57" xfId="0" applyFont="1" applyFill="1" applyBorder="1" applyAlignment="1">
      <alignment wrapText="1"/>
    </xf>
    <xf numFmtId="0" fontId="22" fillId="0" borderId="46" xfId="0" applyFont="1" applyFill="1" applyBorder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2" fillId="0" borderId="55" xfId="0" applyFont="1" applyFill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77" fontId="29" fillId="0" borderId="0" xfId="54" applyNumberFormat="1" applyFont="1" applyAlignment="1">
      <alignment horizontal="left" wrapText="1"/>
      <protection/>
    </xf>
    <xf numFmtId="0" fontId="31" fillId="0" borderId="0" xfId="54" applyFont="1" applyAlignment="1">
      <alignment horizontal="right"/>
      <protection/>
    </xf>
    <xf numFmtId="177" fontId="0" fillId="0" borderId="10" xfId="54" applyNumberFormat="1" applyFont="1" applyBorder="1" applyAlignment="1">
      <alignment horizontal="center" wrapText="1"/>
      <protection/>
    </xf>
    <xf numFmtId="177" fontId="0" fillId="0" borderId="11" xfId="54" applyNumberFormat="1" applyFont="1" applyBorder="1" applyAlignment="1">
      <alignment horizontal="center" wrapText="1"/>
      <protection/>
    </xf>
    <xf numFmtId="177" fontId="0" fillId="0" borderId="14" xfId="54" applyNumberFormat="1" applyFont="1" applyBorder="1" applyAlignment="1">
      <alignment horizontal="center" wrapText="1"/>
      <protection/>
    </xf>
    <xf numFmtId="177" fontId="0" fillId="0" borderId="20" xfId="54" applyNumberFormat="1" applyFont="1" applyBorder="1" applyAlignment="1">
      <alignment horizontal="center" wrapText="1"/>
      <protection/>
    </xf>
    <xf numFmtId="177" fontId="0" fillId="0" borderId="28" xfId="54" applyNumberFormat="1" applyFont="1" applyBorder="1" applyAlignment="1">
      <alignment horizontal="center" wrapText="1"/>
      <protection/>
    </xf>
    <xf numFmtId="177" fontId="0" fillId="0" borderId="29" xfId="54" applyNumberFormat="1" applyFont="1" applyBorder="1" applyAlignment="1">
      <alignment horizontal="center" wrapText="1"/>
      <protection/>
    </xf>
    <xf numFmtId="177" fontId="22" fillId="20" borderId="13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1" xfId="54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54" applyFont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37"/>
  <sheetViews>
    <sheetView tabSelected="1" view="pageBreakPreview" zoomScale="60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20" sqref="O20:P20"/>
    </sheetView>
  </sheetViews>
  <sheetFormatPr defaultColWidth="9.00390625" defaultRowHeight="15.75"/>
  <cols>
    <col min="1" max="1" width="11.375" style="1" bestFit="1" customWidth="1"/>
    <col min="2" max="2" width="42.00390625" style="1" customWidth="1"/>
    <col min="3" max="3" width="13.375" style="1" hidden="1" customWidth="1"/>
    <col min="4" max="4" width="34.375" style="1" hidden="1" customWidth="1"/>
    <col min="5" max="6" width="10.875" style="1" customWidth="1"/>
    <col min="7" max="14" width="9.25390625" style="1" customWidth="1"/>
    <col min="15" max="15" width="9.875" style="70" customWidth="1"/>
    <col min="16" max="16" width="13.375" style="70" bestFit="1" customWidth="1"/>
    <col min="17" max="17" width="9.875" style="70" hidden="1" customWidth="1"/>
    <col min="18" max="18" width="13.25390625" style="70" hidden="1" customWidth="1"/>
    <col min="19" max="19" width="14.375" style="1" hidden="1" customWidth="1"/>
    <col min="20" max="20" width="8.25390625" style="1" customWidth="1"/>
    <col min="21" max="21" width="8.375" style="1" customWidth="1"/>
    <col min="22" max="22" width="20.00390625" style="1" customWidth="1"/>
    <col min="23" max="16384" width="9.00390625" style="1" customWidth="1"/>
  </cols>
  <sheetData>
    <row r="1" ht="15.75">
      <c r="D1" s="2"/>
    </row>
    <row r="2" spans="1:21" ht="78.75" customHeight="1">
      <c r="A2" s="223" t="s">
        <v>385</v>
      </c>
      <c r="B2" s="224"/>
      <c r="C2" s="224"/>
      <c r="D2" s="224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5" ht="16.5" thickBot="1"/>
    <row r="6" spans="1:21" ht="126" customHeight="1">
      <c r="A6" s="209" t="s">
        <v>250</v>
      </c>
      <c r="B6" s="211" t="s">
        <v>270</v>
      </c>
      <c r="C6" s="212" t="s">
        <v>199</v>
      </c>
      <c r="D6" s="215" t="s">
        <v>252</v>
      </c>
      <c r="E6" s="211" t="s">
        <v>379</v>
      </c>
      <c r="F6" s="211"/>
      <c r="G6" s="211"/>
      <c r="H6" s="211"/>
      <c r="I6" s="211"/>
      <c r="J6" s="211"/>
      <c r="K6" s="211"/>
      <c r="L6" s="211"/>
      <c r="M6" s="211"/>
      <c r="N6" s="211"/>
      <c r="O6" s="226" t="s">
        <v>380</v>
      </c>
      <c r="P6" s="227"/>
      <c r="Q6" s="226" t="s">
        <v>360</v>
      </c>
      <c r="R6" s="227"/>
      <c r="S6" s="211" t="s">
        <v>200</v>
      </c>
      <c r="T6" s="232" t="s">
        <v>303</v>
      </c>
      <c r="U6" s="233"/>
    </row>
    <row r="7" spans="1:21" ht="31.5" customHeight="1">
      <c r="A7" s="210"/>
      <c r="B7" s="208"/>
      <c r="C7" s="213"/>
      <c r="D7" s="216"/>
      <c r="E7" s="208" t="s">
        <v>253</v>
      </c>
      <c r="F7" s="208"/>
      <c r="G7" s="208" t="s">
        <v>254</v>
      </c>
      <c r="H7" s="208"/>
      <c r="I7" s="208" t="s">
        <v>255</v>
      </c>
      <c r="J7" s="208"/>
      <c r="K7" s="219" t="s">
        <v>256</v>
      </c>
      <c r="L7" s="219"/>
      <c r="M7" s="208" t="s">
        <v>257</v>
      </c>
      <c r="N7" s="208"/>
      <c r="O7" s="228"/>
      <c r="P7" s="229"/>
      <c r="Q7" s="230"/>
      <c r="R7" s="231"/>
      <c r="S7" s="208"/>
      <c r="T7" s="240" t="s">
        <v>94</v>
      </c>
      <c r="U7" s="241"/>
    </row>
    <row r="8" spans="1:21" ht="96.75" customHeight="1">
      <c r="A8" s="210"/>
      <c r="B8" s="208"/>
      <c r="C8" s="214"/>
      <c r="D8" s="216"/>
      <c r="E8" s="133" t="s">
        <v>305</v>
      </c>
      <c r="F8" s="133" t="s">
        <v>306</v>
      </c>
      <c r="G8" s="133" t="s">
        <v>258</v>
      </c>
      <c r="H8" s="133" t="s">
        <v>259</v>
      </c>
      <c r="I8" s="133" t="s">
        <v>258</v>
      </c>
      <c r="J8" s="133" t="s">
        <v>259</v>
      </c>
      <c r="K8" s="204" t="s">
        <v>258</v>
      </c>
      <c r="L8" s="204" t="s">
        <v>259</v>
      </c>
      <c r="M8" s="133" t="s">
        <v>258</v>
      </c>
      <c r="N8" s="133" t="s">
        <v>259</v>
      </c>
      <c r="O8" s="230"/>
      <c r="P8" s="231"/>
      <c r="Q8" s="133" t="s">
        <v>253</v>
      </c>
      <c r="R8" s="133" t="s">
        <v>359</v>
      </c>
      <c r="S8" s="208"/>
      <c r="T8" s="230"/>
      <c r="U8" s="231"/>
    </row>
    <row r="9" spans="1:21" s="157" customFormat="1" ht="31.5" customHeight="1">
      <c r="A9" s="198"/>
      <c r="B9" s="199" t="s">
        <v>377</v>
      </c>
      <c r="C9" s="200" t="e">
        <f>C10+C12</f>
        <v>#REF!</v>
      </c>
      <c r="D9" s="200"/>
      <c r="E9" s="200">
        <f aca="true" t="shared" si="0" ref="E9:O9">E10+E12+E20</f>
        <v>55.349999999999994</v>
      </c>
      <c r="F9" s="200">
        <f t="shared" si="0"/>
        <v>6.163</v>
      </c>
      <c r="G9" s="200">
        <f t="shared" si="0"/>
        <v>13.837499999999999</v>
      </c>
      <c r="H9" s="200">
        <f t="shared" si="0"/>
        <v>5.28</v>
      </c>
      <c r="I9" s="200">
        <f t="shared" si="0"/>
        <v>13.837499999999999</v>
      </c>
      <c r="J9" s="200">
        <f t="shared" si="0"/>
        <v>2.011</v>
      </c>
      <c r="K9" s="200">
        <f t="shared" si="0"/>
        <v>13.837499999999999</v>
      </c>
      <c r="L9" s="200">
        <f t="shared" si="0"/>
        <v>0</v>
      </c>
      <c r="M9" s="200">
        <f t="shared" si="0"/>
        <v>13.837499999999999</v>
      </c>
      <c r="N9" s="200">
        <f t="shared" si="0"/>
        <v>0</v>
      </c>
      <c r="O9" s="242">
        <f t="shared" si="0"/>
        <v>14.907</v>
      </c>
      <c r="P9" s="243"/>
      <c r="Q9" s="200" t="e">
        <f>Q10+Q12+Q20</f>
        <v>#REF!</v>
      </c>
      <c r="R9" s="200" t="e">
        <f>R10+R12+R20</f>
        <v>#REF!</v>
      </c>
      <c r="S9" s="200" t="e">
        <f>S10+S12+S20</f>
        <v>#REF!</v>
      </c>
      <c r="T9" s="242">
        <f>T10+T12+T20</f>
        <v>-49.187</v>
      </c>
      <c r="U9" s="243"/>
    </row>
    <row r="10" spans="1:21" s="131" customFormat="1" ht="45" customHeight="1">
      <c r="A10" s="201" t="s">
        <v>237</v>
      </c>
      <c r="B10" s="202" t="s">
        <v>302</v>
      </c>
      <c r="C10" s="190" t="e">
        <f>C11</f>
        <v>#REF!</v>
      </c>
      <c r="D10" s="203"/>
      <c r="E10" s="190">
        <f aca="true" t="shared" si="1" ref="E10:T10">E11</f>
        <v>0</v>
      </c>
      <c r="F10" s="190">
        <f>F11</f>
        <v>0</v>
      </c>
      <c r="G10" s="190">
        <f t="shared" si="1"/>
        <v>0</v>
      </c>
      <c r="H10" s="190">
        <f t="shared" si="1"/>
        <v>0</v>
      </c>
      <c r="I10" s="190">
        <f t="shared" si="1"/>
        <v>0</v>
      </c>
      <c r="J10" s="190">
        <f t="shared" si="1"/>
        <v>0</v>
      </c>
      <c r="K10" s="190">
        <f t="shared" si="1"/>
        <v>0</v>
      </c>
      <c r="L10" s="190">
        <f t="shared" si="1"/>
        <v>0</v>
      </c>
      <c r="M10" s="190">
        <f t="shared" si="1"/>
        <v>0</v>
      </c>
      <c r="N10" s="190">
        <f t="shared" si="1"/>
        <v>0</v>
      </c>
      <c r="O10" s="217">
        <v>0</v>
      </c>
      <c r="P10" s="218"/>
      <c r="Q10" s="190" t="e">
        <f t="shared" si="1"/>
        <v>#REF!</v>
      </c>
      <c r="R10" s="190" t="e">
        <f t="shared" si="1"/>
        <v>#REF!</v>
      </c>
      <c r="S10" s="190" t="e">
        <f t="shared" si="1"/>
        <v>#REF!</v>
      </c>
      <c r="T10" s="217">
        <f t="shared" si="1"/>
        <v>0</v>
      </c>
      <c r="U10" s="218"/>
    </row>
    <row r="11" spans="1:21" s="125" customFormat="1" ht="44.25" customHeight="1">
      <c r="A11" s="124" t="s">
        <v>238</v>
      </c>
      <c r="B11" s="120" t="s">
        <v>299</v>
      </c>
      <c r="C11" s="188" t="e">
        <f>#REF!+#REF!</f>
        <v>#REF!</v>
      </c>
      <c r="D11" s="134"/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238">
        <v>0</v>
      </c>
      <c r="P11" s="239"/>
      <c r="Q11" s="182" t="e">
        <f>#REF!+#REF!+#REF!+#REF!+#REF!+#REF!+#REF!+#REF!</f>
        <v>#REF!</v>
      </c>
      <c r="R11" s="182" t="e">
        <f>#REF!+#REF!+#REF!+#REF!+#REF!+#REF!+#REF!+#REF!</f>
        <v>#REF!</v>
      </c>
      <c r="S11" s="182" t="e">
        <f>#REF!+#REF!+#REF!+#REF!+#REF!+#REF!+#REF!+#REF!</f>
        <v>#REF!</v>
      </c>
      <c r="T11" s="238">
        <v>0</v>
      </c>
      <c r="U11" s="239"/>
    </row>
    <row r="12" spans="1:21" s="131" customFormat="1" ht="45.75" customHeight="1">
      <c r="A12" s="201" t="s">
        <v>240</v>
      </c>
      <c r="B12" s="202" t="s">
        <v>281</v>
      </c>
      <c r="C12" s="190"/>
      <c r="D12" s="203"/>
      <c r="E12" s="190">
        <f aca="true" t="shared" si="2" ref="E12:O12">E13+E17</f>
        <v>55.349999999999994</v>
      </c>
      <c r="F12" s="190">
        <f t="shared" si="2"/>
        <v>6.163</v>
      </c>
      <c r="G12" s="190">
        <f t="shared" si="2"/>
        <v>13.837499999999999</v>
      </c>
      <c r="H12" s="190">
        <f t="shared" si="2"/>
        <v>4.554</v>
      </c>
      <c r="I12" s="190">
        <f t="shared" si="2"/>
        <v>13.837499999999999</v>
      </c>
      <c r="J12" s="190">
        <f t="shared" si="2"/>
        <v>1.609</v>
      </c>
      <c r="K12" s="190">
        <f t="shared" si="2"/>
        <v>13.837499999999999</v>
      </c>
      <c r="L12" s="190">
        <f t="shared" si="2"/>
        <v>0</v>
      </c>
      <c r="M12" s="190">
        <f t="shared" si="2"/>
        <v>13.837499999999999</v>
      </c>
      <c r="N12" s="190">
        <f t="shared" si="2"/>
        <v>0</v>
      </c>
      <c r="O12" s="217">
        <f t="shared" si="2"/>
        <v>12.204</v>
      </c>
      <c r="P12" s="218"/>
      <c r="Q12" s="190">
        <f>Q13+Q17</f>
        <v>0</v>
      </c>
      <c r="R12" s="190">
        <f>R13+R17</f>
        <v>0</v>
      </c>
      <c r="S12" s="190">
        <f>S13+S17</f>
        <v>0</v>
      </c>
      <c r="T12" s="217">
        <f>T13+T17</f>
        <v>-49.187</v>
      </c>
      <c r="U12" s="218"/>
    </row>
    <row r="13" spans="1:21" s="125" customFormat="1" ht="41.25" customHeight="1">
      <c r="A13" s="194" t="s">
        <v>241</v>
      </c>
      <c r="B13" s="195" t="s">
        <v>299</v>
      </c>
      <c r="C13" s="196"/>
      <c r="D13" s="197"/>
      <c r="E13" s="196">
        <f>SUM(E14:E16)</f>
        <v>35.379999999999995</v>
      </c>
      <c r="F13" s="196">
        <f aca="true" t="shared" si="3" ref="F13:N13">SUM(F14:F16)</f>
        <v>6.163</v>
      </c>
      <c r="G13" s="196">
        <f t="shared" si="3"/>
        <v>8.844999999999999</v>
      </c>
      <c r="H13" s="196">
        <f t="shared" si="3"/>
        <v>4.554</v>
      </c>
      <c r="I13" s="196">
        <f t="shared" si="3"/>
        <v>8.844999999999999</v>
      </c>
      <c r="J13" s="196">
        <f t="shared" si="3"/>
        <v>1.609</v>
      </c>
      <c r="K13" s="196">
        <f t="shared" si="3"/>
        <v>8.844999999999999</v>
      </c>
      <c r="L13" s="196">
        <f t="shared" si="3"/>
        <v>0</v>
      </c>
      <c r="M13" s="196">
        <f t="shared" si="3"/>
        <v>8.844999999999999</v>
      </c>
      <c r="N13" s="196">
        <f t="shared" si="3"/>
        <v>0</v>
      </c>
      <c r="O13" s="244">
        <f>SUM(O14:P16)</f>
        <v>10.995000000000001</v>
      </c>
      <c r="P13" s="245"/>
      <c r="Q13" s="196">
        <f>Q14</f>
        <v>0</v>
      </c>
      <c r="R13" s="196">
        <f>R14</f>
        <v>0</v>
      </c>
      <c r="S13" s="196">
        <f>S14</f>
        <v>0</v>
      </c>
      <c r="T13" s="244">
        <f>SUM(T14:U16)</f>
        <v>-29.217</v>
      </c>
      <c r="U13" s="245"/>
    </row>
    <row r="14" spans="1:21" ht="82.5" customHeight="1">
      <c r="A14" s="123" t="s">
        <v>224</v>
      </c>
      <c r="B14" s="130" t="s">
        <v>381</v>
      </c>
      <c r="C14" s="187"/>
      <c r="D14" s="5"/>
      <c r="E14" s="189">
        <f aca="true" t="shared" si="4" ref="E14:F16">G14+I14+K14+M14</f>
        <v>5.42</v>
      </c>
      <c r="F14" s="187">
        <f t="shared" si="4"/>
        <v>0</v>
      </c>
      <c r="G14" s="187">
        <f>5.42/4</f>
        <v>1.355</v>
      </c>
      <c r="H14" s="187">
        <v>0</v>
      </c>
      <c r="I14" s="187">
        <f>5.42/4</f>
        <v>1.355</v>
      </c>
      <c r="J14" s="187">
        <v>0</v>
      </c>
      <c r="K14" s="187">
        <f>5.42/4</f>
        <v>1.355</v>
      </c>
      <c r="L14" s="187">
        <v>0</v>
      </c>
      <c r="M14" s="187">
        <f>5.42/4</f>
        <v>1.355</v>
      </c>
      <c r="N14" s="187">
        <v>0</v>
      </c>
      <c r="O14" s="236">
        <v>0</v>
      </c>
      <c r="P14" s="237"/>
      <c r="Q14" s="177">
        <v>0</v>
      </c>
      <c r="R14" s="177">
        <v>0</v>
      </c>
      <c r="S14" s="183">
        <f>D14-F14</f>
        <v>0</v>
      </c>
      <c r="T14" s="234">
        <f>F14-E14</f>
        <v>-5.42</v>
      </c>
      <c r="U14" s="235"/>
    </row>
    <row r="15" spans="1:21" ht="82.5" customHeight="1">
      <c r="A15" s="123" t="s">
        <v>225</v>
      </c>
      <c r="B15" s="130" t="s">
        <v>382</v>
      </c>
      <c r="C15" s="187"/>
      <c r="D15" s="5"/>
      <c r="E15" s="189">
        <f t="shared" si="4"/>
        <v>23.99</v>
      </c>
      <c r="F15" s="187">
        <f t="shared" si="4"/>
        <v>5.09</v>
      </c>
      <c r="G15" s="187">
        <f>23.99/4</f>
        <v>5.9975</v>
      </c>
      <c r="H15" s="187">
        <v>3.824</v>
      </c>
      <c r="I15" s="187">
        <f>23.99/4</f>
        <v>5.9975</v>
      </c>
      <c r="J15" s="187">
        <v>1.266</v>
      </c>
      <c r="K15" s="187">
        <f>23.99/4</f>
        <v>5.9975</v>
      </c>
      <c r="L15" s="187">
        <v>0</v>
      </c>
      <c r="M15" s="187">
        <f>23.99/4</f>
        <v>5.9975</v>
      </c>
      <c r="N15" s="187">
        <v>0</v>
      </c>
      <c r="O15" s="236">
        <v>6.91</v>
      </c>
      <c r="P15" s="237"/>
      <c r="Q15" s="177">
        <v>0</v>
      </c>
      <c r="R15" s="177">
        <v>0</v>
      </c>
      <c r="S15" s="183">
        <f>D15-F15</f>
        <v>-5.09</v>
      </c>
      <c r="T15" s="234">
        <f>F15-E15</f>
        <v>-18.9</v>
      </c>
      <c r="U15" s="235"/>
    </row>
    <row r="16" spans="1:21" ht="82.5" customHeight="1">
      <c r="A16" s="123" t="s">
        <v>226</v>
      </c>
      <c r="B16" s="130" t="s">
        <v>383</v>
      </c>
      <c r="C16" s="187"/>
      <c r="D16" s="5"/>
      <c r="E16" s="189">
        <f t="shared" si="4"/>
        <v>5.97</v>
      </c>
      <c r="F16" s="187">
        <f t="shared" si="4"/>
        <v>1.073</v>
      </c>
      <c r="G16" s="187">
        <f>5.97/4</f>
        <v>1.4925</v>
      </c>
      <c r="H16" s="187">
        <v>0.73</v>
      </c>
      <c r="I16" s="187">
        <f>5.97/4</f>
        <v>1.4925</v>
      </c>
      <c r="J16" s="187">
        <v>0.343</v>
      </c>
      <c r="K16" s="187">
        <f>5.97/4</f>
        <v>1.4925</v>
      </c>
      <c r="L16" s="187">
        <v>0</v>
      </c>
      <c r="M16" s="187">
        <f>5.97/4</f>
        <v>1.4925</v>
      </c>
      <c r="N16" s="187">
        <v>0</v>
      </c>
      <c r="O16" s="236">
        <v>4.085</v>
      </c>
      <c r="P16" s="237"/>
      <c r="Q16" s="177">
        <v>0</v>
      </c>
      <c r="R16" s="177">
        <v>0</v>
      </c>
      <c r="S16" s="183">
        <f>D16-F16</f>
        <v>-1.073</v>
      </c>
      <c r="T16" s="234">
        <f>F16-E16</f>
        <v>-4.897</v>
      </c>
      <c r="U16" s="235"/>
    </row>
    <row r="17" spans="1:21" s="125" customFormat="1" ht="38.25" customHeight="1">
      <c r="A17" s="194" t="s">
        <v>242</v>
      </c>
      <c r="B17" s="195" t="s">
        <v>351</v>
      </c>
      <c r="C17" s="196">
        <v>0</v>
      </c>
      <c r="D17" s="197"/>
      <c r="E17" s="196">
        <f>E18</f>
        <v>19.97</v>
      </c>
      <c r="F17" s="196">
        <f aca="true" t="shared" si="5" ref="F17:N17">F18</f>
        <v>0</v>
      </c>
      <c r="G17" s="196">
        <f t="shared" si="5"/>
        <v>4.9925</v>
      </c>
      <c r="H17" s="196">
        <f t="shared" si="5"/>
        <v>0</v>
      </c>
      <c r="I17" s="196">
        <f t="shared" si="5"/>
        <v>4.9925</v>
      </c>
      <c r="J17" s="196">
        <f t="shared" si="5"/>
        <v>0</v>
      </c>
      <c r="K17" s="196">
        <f t="shared" si="5"/>
        <v>4.9925</v>
      </c>
      <c r="L17" s="196">
        <f t="shared" si="5"/>
        <v>0</v>
      </c>
      <c r="M17" s="196">
        <f t="shared" si="5"/>
        <v>4.9925</v>
      </c>
      <c r="N17" s="196">
        <f t="shared" si="5"/>
        <v>0</v>
      </c>
      <c r="O17" s="244">
        <f>O18</f>
        <v>1.209</v>
      </c>
      <c r="P17" s="245"/>
      <c r="Q17" s="196">
        <v>0</v>
      </c>
      <c r="R17" s="196">
        <v>0</v>
      </c>
      <c r="S17" s="196">
        <v>0</v>
      </c>
      <c r="T17" s="244">
        <f>T18</f>
        <v>-19.97</v>
      </c>
      <c r="U17" s="245"/>
    </row>
    <row r="18" spans="1:21" ht="47.25" customHeight="1">
      <c r="A18" s="123" t="s">
        <v>34</v>
      </c>
      <c r="B18" s="130" t="s">
        <v>384</v>
      </c>
      <c r="C18" s="187"/>
      <c r="D18" s="5"/>
      <c r="E18" s="189">
        <f>G18+I18+K18+M18</f>
        <v>19.97</v>
      </c>
      <c r="F18" s="187">
        <f>H18+J18+L18+N18</f>
        <v>0</v>
      </c>
      <c r="G18" s="187">
        <f>19.97/4</f>
        <v>4.9925</v>
      </c>
      <c r="H18" s="187">
        <v>0</v>
      </c>
      <c r="I18" s="187">
        <f>19.97/4</f>
        <v>4.9925</v>
      </c>
      <c r="J18" s="187">
        <v>0</v>
      </c>
      <c r="K18" s="187">
        <f>19.97/4</f>
        <v>4.9925</v>
      </c>
      <c r="L18" s="187">
        <v>0</v>
      </c>
      <c r="M18" s="187">
        <f>19.97/4</f>
        <v>4.9925</v>
      </c>
      <c r="N18" s="187">
        <v>0</v>
      </c>
      <c r="O18" s="236">
        <v>1.209</v>
      </c>
      <c r="P18" s="237"/>
      <c r="Q18" s="177"/>
      <c r="R18" s="177"/>
      <c r="S18" s="183"/>
      <c r="T18" s="234">
        <f>F18-E18</f>
        <v>-19.97</v>
      </c>
      <c r="U18" s="235"/>
    </row>
    <row r="19" spans="1:21" ht="27" customHeight="1">
      <c r="A19" s="221" t="s">
        <v>289</v>
      </c>
      <c r="B19" s="222"/>
      <c r="C19" s="3"/>
      <c r="D19" s="5"/>
      <c r="E19" s="191"/>
      <c r="F19" s="192"/>
      <c r="G19" s="207"/>
      <c r="H19" s="207"/>
      <c r="I19" s="207"/>
      <c r="J19" s="207"/>
      <c r="K19" s="207"/>
      <c r="L19" s="207"/>
      <c r="M19" s="205"/>
      <c r="N19" s="193"/>
      <c r="O19" s="246"/>
      <c r="P19" s="247"/>
      <c r="Q19" s="193"/>
      <c r="R19" s="193"/>
      <c r="S19" s="193"/>
      <c r="T19" s="246"/>
      <c r="U19" s="247"/>
    </row>
    <row r="20" spans="1:21" s="135" customFormat="1" ht="50.25" customHeight="1">
      <c r="A20" s="194" t="s">
        <v>243</v>
      </c>
      <c r="B20" s="195" t="s">
        <v>378</v>
      </c>
      <c r="C20" s="196"/>
      <c r="D20" s="197"/>
      <c r="E20" s="196">
        <f>G20+I20+K20+M20</f>
        <v>0</v>
      </c>
      <c r="F20" s="196">
        <v>0</v>
      </c>
      <c r="G20" s="196">
        <v>0</v>
      </c>
      <c r="H20" s="196">
        <v>0.726</v>
      </c>
      <c r="I20" s="196">
        <v>0</v>
      </c>
      <c r="J20" s="196">
        <v>0.402</v>
      </c>
      <c r="K20" s="196">
        <v>0</v>
      </c>
      <c r="L20" s="196">
        <v>0</v>
      </c>
      <c r="M20" s="196">
        <v>0</v>
      </c>
      <c r="N20" s="196">
        <v>0</v>
      </c>
      <c r="O20" s="244">
        <v>2.703</v>
      </c>
      <c r="P20" s="245"/>
      <c r="Q20" s="196"/>
      <c r="R20" s="196"/>
      <c r="S20" s="196"/>
      <c r="T20" s="244">
        <f>F20-E20</f>
        <v>0</v>
      </c>
      <c r="U20" s="245"/>
    </row>
    <row r="21" spans="1:21" ht="15.75">
      <c r="A21" s="34"/>
      <c r="B21" s="3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.75">
      <c r="A22" s="34"/>
      <c r="B22" s="35"/>
      <c r="C22" s="2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5.75" customHeight="1">
      <c r="A23" s="34"/>
      <c r="B23" s="220" t="s">
        <v>354</v>
      </c>
      <c r="C23" s="220"/>
      <c r="D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5.75">
      <c r="A24" s="22"/>
      <c r="B24" s="1" t="s">
        <v>355</v>
      </c>
      <c r="D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5.75">
      <c r="A25" s="22"/>
      <c r="D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5.75">
      <c r="A26" s="22"/>
      <c r="D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.75">
      <c r="A27" s="22"/>
      <c r="D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.75">
      <c r="A28" s="22"/>
      <c r="D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.75">
      <c r="A29" s="22"/>
      <c r="D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>
      <c r="A30" s="22"/>
      <c r="D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>
      <c r="A31" s="22"/>
      <c r="D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22"/>
      <c r="B32" s="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14" ht="20.25">
      <c r="A34" s="9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</row>
    <row r="35" spans="1:10" ht="15.75">
      <c r="A35" s="14"/>
      <c r="C35" s="15"/>
      <c r="H35" s="16"/>
      <c r="I35" s="16"/>
      <c r="J35" s="16"/>
    </row>
    <row r="36" spans="4:21" ht="15.75">
      <c r="D36" s="25"/>
      <c r="E36" s="18"/>
      <c r="H36" s="19"/>
      <c r="J36" s="17"/>
      <c r="K36" s="17"/>
      <c r="L36" s="17"/>
      <c r="N36" s="25"/>
      <c r="O36" s="73"/>
      <c r="P36" s="73"/>
      <c r="Q36" s="73"/>
      <c r="R36" s="73"/>
      <c r="S36" s="25"/>
      <c r="T36" s="25"/>
      <c r="U36" s="25"/>
    </row>
    <row r="37" spans="1:10" ht="15.75">
      <c r="A37" s="12"/>
      <c r="E37" s="11"/>
      <c r="J37" s="11"/>
    </row>
  </sheetData>
  <sheetProtection/>
  <mergeCells count="42">
    <mergeCell ref="O19:P19"/>
    <mergeCell ref="T19:U19"/>
    <mergeCell ref="O20:P20"/>
    <mergeCell ref="T20:U20"/>
    <mergeCell ref="T14:U14"/>
    <mergeCell ref="O17:P17"/>
    <mergeCell ref="T17:U17"/>
    <mergeCell ref="O15:P15"/>
    <mergeCell ref="T15:U15"/>
    <mergeCell ref="O16:P16"/>
    <mergeCell ref="O14:P14"/>
    <mergeCell ref="O12:P12"/>
    <mergeCell ref="T12:U12"/>
    <mergeCell ref="O13:P13"/>
    <mergeCell ref="T13:U13"/>
    <mergeCell ref="T16:U16"/>
    <mergeCell ref="T18:U18"/>
    <mergeCell ref="O18:P18"/>
    <mergeCell ref="O11:P11"/>
    <mergeCell ref="T11:U11"/>
    <mergeCell ref="G7:H7"/>
    <mergeCell ref="M7:N7"/>
    <mergeCell ref="T7:U8"/>
    <mergeCell ref="O9:P9"/>
    <mergeCell ref="T9:U9"/>
    <mergeCell ref="O10:P10"/>
    <mergeCell ref="T10:U10"/>
    <mergeCell ref="K7:L7"/>
    <mergeCell ref="B23:C23"/>
    <mergeCell ref="A19:B19"/>
    <mergeCell ref="A2:U2"/>
    <mergeCell ref="E6:N6"/>
    <mergeCell ref="O6:P8"/>
    <mergeCell ref="Q6:R7"/>
    <mergeCell ref="S6:S8"/>
    <mergeCell ref="T6:U6"/>
    <mergeCell ref="E7:F7"/>
    <mergeCell ref="A6:A8"/>
    <mergeCell ref="B6:B8"/>
    <mergeCell ref="C6:C8"/>
    <mergeCell ref="D6:D8"/>
    <mergeCell ref="I7:J7"/>
  </mergeCells>
  <printOptions/>
  <pageMargins left="1.1811023622047245" right="0.984251968503937" top="1.3779527559055118" bottom="0.984251968503937" header="0.31496062992125984" footer="0.31496062992125984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1">
      <selection activeCell="F9" sqref="F9"/>
    </sheetView>
  </sheetViews>
  <sheetFormatPr defaultColWidth="9.00390625" defaultRowHeight="15.75"/>
  <cols>
    <col min="1" max="2" width="57.875" style="77" customWidth="1"/>
    <col min="3" max="16384" width="9.00390625" style="79" customWidth="1"/>
  </cols>
  <sheetData>
    <row r="1" ht="15.75">
      <c r="B1" s="78" t="s">
        <v>357</v>
      </c>
    </row>
    <row r="2" ht="15.75">
      <c r="B2" s="78" t="s">
        <v>345</v>
      </c>
    </row>
    <row r="3" ht="15.75">
      <c r="B3" s="78" t="s">
        <v>356</v>
      </c>
    </row>
    <row r="4" ht="15.75">
      <c r="B4" s="78"/>
    </row>
    <row r="5" spans="1:2" ht="30.75" customHeight="1">
      <c r="A5" s="248" t="s">
        <v>220</v>
      </c>
      <c r="B5" s="249"/>
    </row>
    <row r="6" spans="1:2" s="180" customFormat="1" ht="30.75" customHeight="1">
      <c r="A6" s="178" t="s">
        <v>364</v>
      </c>
      <c r="B6" s="179"/>
    </row>
    <row r="7" ht="15.75">
      <c r="B7" s="78" t="s">
        <v>346</v>
      </c>
    </row>
    <row r="8" ht="15.75">
      <c r="B8" s="78" t="s">
        <v>26</v>
      </c>
    </row>
    <row r="9" ht="15.75">
      <c r="B9" s="78"/>
    </row>
    <row r="10" ht="15.75">
      <c r="B10" s="80" t="s">
        <v>25</v>
      </c>
    </row>
    <row r="11" ht="15.75">
      <c r="B11" s="78" t="s">
        <v>349</v>
      </c>
    </row>
    <row r="12" ht="15.75">
      <c r="B12" s="78" t="s">
        <v>350</v>
      </c>
    </row>
    <row r="13" ht="16.5" thickBot="1">
      <c r="B13" s="81"/>
    </row>
    <row r="14" spans="1:2" ht="16.5" thickBot="1">
      <c r="A14" s="82" t="s">
        <v>270</v>
      </c>
      <c r="B14" s="83"/>
    </row>
    <row r="15" spans="1:2" ht="16.5" thickBot="1">
      <c r="A15" s="82" t="s">
        <v>361</v>
      </c>
      <c r="B15" s="83"/>
    </row>
    <row r="16" spans="1:2" ht="16.5" thickBot="1">
      <c r="A16" s="82" t="s">
        <v>362</v>
      </c>
      <c r="B16" s="84" t="s">
        <v>363</v>
      </c>
    </row>
    <row r="17" spans="1:2" ht="16.5" thickBot="1">
      <c r="A17" s="82" t="s">
        <v>0</v>
      </c>
      <c r="B17" s="84"/>
    </row>
    <row r="18" spans="1:2" ht="16.5" thickBot="1">
      <c r="A18" s="85" t="s">
        <v>1</v>
      </c>
      <c r="B18" s="83" t="s">
        <v>2</v>
      </c>
    </row>
    <row r="19" spans="1:2" ht="30.75" thickBot="1">
      <c r="A19" s="86" t="s">
        <v>3</v>
      </c>
      <c r="B19" s="87" t="s">
        <v>4</v>
      </c>
    </row>
    <row r="20" spans="1:2" ht="16.5" thickBot="1">
      <c r="A20" s="88" t="s">
        <v>5</v>
      </c>
      <c r="B20" s="89"/>
    </row>
    <row r="21" spans="1:2" ht="30.75" thickBot="1">
      <c r="A21" s="89" t="s">
        <v>6</v>
      </c>
      <c r="B21" s="89"/>
    </row>
    <row r="22" spans="1:2" ht="60.75" thickBot="1">
      <c r="A22" s="90" t="s">
        <v>7</v>
      </c>
      <c r="B22" s="89"/>
    </row>
    <row r="23" spans="1:2" ht="60.75" thickBot="1">
      <c r="A23" s="91" t="s">
        <v>8</v>
      </c>
      <c r="B23" s="89"/>
    </row>
    <row r="24" spans="1:2" ht="16.5" thickBot="1">
      <c r="A24" s="85" t="s">
        <v>9</v>
      </c>
      <c r="B24" s="89"/>
    </row>
    <row r="25" spans="1:2" ht="30.75" thickBot="1">
      <c r="A25" s="91" t="s">
        <v>10</v>
      </c>
      <c r="B25" s="89"/>
    </row>
    <row r="26" spans="1:2" ht="16.5" thickBot="1">
      <c r="A26" s="85" t="s">
        <v>11</v>
      </c>
      <c r="B26" s="89"/>
    </row>
    <row r="27" spans="1:2" ht="30.75" thickBot="1">
      <c r="A27" s="92" t="s">
        <v>12</v>
      </c>
      <c r="B27" s="89"/>
    </row>
    <row r="28" spans="1:2" ht="16.5" thickBot="1">
      <c r="A28" s="85" t="s">
        <v>13</v>
      </c>
      <c r="B28" s="87" t="s">
        <v>14</v>
      </c>
    </row>
    <row r="29" spans="1:2" ht="16.5" thickBot="1">
      <c r="A29" s="88" t="s">
        <v>15</v>
      </c>
      <c r="B29" s="87"/>
    </row>
    <row r="30" spans="1:2" ht="90.75" thickBot="1">
      <c r="A30" s="85" t="s">
        <v>16</v>
      </c>
      <c r="B30" s="93" t="s">
        <v>17</v>
      </c>
    </row>
    <row r="31" spans="1:2" ht="28.5">
      <c r="A31" s="88" t="s">
        <v>18</v>
      </c>
      <c r="B31" s="90"/>
    </row>
    <row r="32" spans="1:2" ht="45">
      <c r="A32" s="94" t="s">
        <v>19</v>
      </c>
      <c r="B32" s="94"/>
    </row>
    <row r="33" spans="1:2" ht="15.75">
      <c r="A33" s="94" t="s">
        <v>20</v>
      </c>
      <c r="B33" s="94"/>
    </row>
    <row r="34" spans="1:2" ht="15.75">
      <c r="A34" s="94" t="s">
        <v>21</v>
      </c>
      <c r="B34" s="94"/>
    </row>
    <row r="35" spans="1:2" ht="16.5" thickBot="1">
      <c r="A35" s="95" t="s">
        <v>22</v>
      </c>
      <c r="B35" s="96"/>
    </row>
    <row r="36" spans="1:2" ht="29.25" thickBot="1">
      <c r="A36" s="97" t="s">
        <v>23</v>
      </c>
      <c r="B36" s="89"/>
    </row>
    <row r="37" spans="1:2" ht="16.5" thickBot="1">
      <c r="A37" s="89" t="s">
        <v>24</v>
      </c>
      <c r="B37" s="89"/>
    </row>
    <row r="38" spans="1:2" ht="29.25" thickBot="1">
      <c r="A38" s="98" t="s">
        <v>97</v>
      </c>
      <c r="B38" s="89"/>
    </row>
    <row r="39" spans="1:2" ht="29.25" thickBot="1">
      <c r="A39" s="98" t="s">
        <v>98</v>
      </c>
      <c r="B39" s="89"/>
    </row>
    <row r="40" spans="1:2" ht="16.5" thickBot="1">
      <c r="A40" s="89" t="s">
        <v>286</v>
      </c>
      <c r="B40" s="89"/>
    </row>
    <row r="41" spans="1:2" ht="29.25" thickBot="1">
      <c r="A41" s="98" t="s">
        <v>99</v>
      </c>
      <c r="B41" s="89"/>
    </row>
    <row r="42" spans="1:2" ht="16.5" thickBot="1">
      <c r="A42" s="89" t="s">
        <v>100</v>
      </c>
      <c r="B42" s="89"/>
    </row>
    <row r="43" spans="1:2" ht="16.5" thickBot="1">
      <c r="A43" s="89" t="s">
        <v>101</v>
      </c>
      <c r="B43" s="89"/>
    </row>
    <row r="44" spans="1:2" ht="16.5" thickBot="1">
      <c r="A44" s="89" t="s">
        <v>102</v>
      </c>
      <c r="B44" s="89"/>
    </row>
    <row r="45" spans="1:2" ht="16.5" thickBot="1">
      <c r="A45" s="89" t="s">
        <v>103</v>
      </c>
      <c r="B45" s="89"/>
    </row>
    <row r="46" spans="1:2" ht="29.25" thickBot="1">
      <c r="A46" s="98" t="s">
        <v>104</v>
      </c>
      <c r="B46" s="89"/>
    </row>
    <row r="47" spans="1:2" ht="16.5" thickBot="1">
      <c r="A47" s="89" t="s">
        <v>100</v>
      </c>
      <c r="B47" s="89"/>
    </row>
    <row r="48" spans="1:2" ht="16.5" thickBot="1">
      <c r="A48" s="89" t="s">
        <v>101</v>
      </c>
      <c r="B48" s="89"/>
    </row>
    <row r="49" spans="1:2" ht="16.5" thickBot="1">
      <c r="A49" s="89" t="s">
        <v>102</v>
      </c>
      <c r="B49" s="89"/>
    </row>
    <row r="50" spans="1:2" ht="16.5" thickBot="1">
      <c r="A50" s="89" t="s">
        <v>103</v>
      </c>
      <c r="B50" s="89"/>
    </row>
    <row r="51" spans="1:2" ht="29.25" thickBot="1">
      <c r="A51" s="98" t="s">
        <v>105</v>
      </c>
      <c r="B51" s="89"/>
    </row>
    <row r="52" spans="1:2" ht="16.5" thickBot="1">
      <c r="A52" s="89" t="s">
        <v>100</v>
      </c>
      <c r="B52" s="89"/>
    </row>
    <row r="53" spans="1:2" ht="16.5" thickBot="1">
      <c r="A53" s="89" t="s">
        <v>101</v>
      </c>
      <c r="B53" s="89"/>
    </row>
    <row r="54" spans="1:2" ht="16.5" thickBot="1">
      <c r="A54" s="89" t="s">
        <v>102</v>
      </c>
      <c r="B54" s="89"/>
    </row>
    <row r="55" spans="1:2" ht="16.5" thickBot="1">
      <c r="A55" s="89" t="s">
        <v>103</v>
      </c>
      <c r="B55" s="89"/>
    </row>
    <row r="56" spans="1:2" ht="29.25" thickBot="1">
      <c r="A56" s="88" t="s">
        <v>106</v>
      </c>
      <c r="B56" s="99"/>
    </row>
    <row r="57" spans="1:2" ht="16.5" thickBot="1">
      <c r="A57" s="90" t="s">
        <v>286</v>
      </c>
      <c r="B57" s="99"/>
    </row>
    <row r="58" spans="1:2" ht="16.5" thickBot="1">
      <c r="A58" s="90" t="s">
        <v>107</v>
      </c>
      <c r="B58" s="99"/>
    </row>
    <row r="59" spans="1:2" ht="16.5" thickBot="1">
      <c r="A59" s="90" t="s">
        <v>108</v>
      </c>
      <c r="B59" s="99"/>
    </row>
    <row r="60" spans="1:2" ht="16.5" thickBot="1">
      <c r="A60" s="90" t="s">
        <v>109</v>
      </c>
      <c r="B60" s="99"/>
    </row>
    <row r="61" spans="1:2" ht="16.5" thickBot="1">
      <c r="A61" s="85" t="s">
        <v>110</v>
      </c>
      <c r="B61" s="100"/>
    </row>
    <row r="62" spans="1:2" ht="16.5" thickBot="1">
      <c r="A62" s="85" t="s">
        <v>111</v>
      </c>
      <c r="B62" s="100"/>
    </row>
    <row r="63" spans="1:2" ht="16.5" thickBot="1">
      <c r="A63" s="85" t="s">
        <v>112</v>
      </c>
      <c r="B63" s="100"/>
    </row>
    <row r="64" spans="1:2" ht="16.5" thickBot="1">
      <c r="A64" s="86" t="s">
        <v>113</v>
      </c>
      <c r="B64" s="87"/>
    </row>
    <row r="65" spans="1:2" ht="15.75">
      <c r="A65" s="88" t="s">
        <v>114</v>
      </c>
      <c r="B65" s="250" t="s">
        <v>115</v>
      </c>
    </row>
    <row r="66" spans="1:2" ht="15.75">
      <c r="A66" s="94" t="s">
        <v>116</v>
      </c>
      <c r="B66" s="251"/>
    </row>
    <row r="67" spans="1:2" ht="15.75">
      <c r="A67" s="94" t="s">
        <v>117</v>
      </c>
      <c r="B67" s="251"/>
    </row>
    <row r="68" spans="1:2" ht="15.75">
      <c r="A68" s="94" t="s">
        <v>118</v>
      </c>
      <c r="B68" s="251"/>
    </row>
    <row r="69" spans="1:2" ht="15.75">
      <c r="A69" s="94" t="s">
        <v>119</v>
      </c>
      <c r="B69" s="251"/>
    </row>
    <row r="70" spans="1:2" ht="16.5" thickBot="1">
      <c r="A70" s="96" t="s">
        <v>120</v>
      </c>
      <c r="B70" s="252"/>
    </row>
    <row r="71" spans="1:2" ht="30.75" thickBot="1">
      <c r="A71" s="90" t="s">
        <v>121</v>
      </c>
      <c r="B71" s="91"/>
    </row>
    <row r="72" spans="1:2" ht="29.25" thickBot="1">
      <c r="A72" s="85" t="s">
        <v>122</v>
      </c>
      <c r="B72" s="91"/>
    </row>
    <row r="73" spans="1:2" ht="16.5" thickBot="1">
      <c r="A73" s="90" t="s">
        <v>286</v>
      </c>
      <c r="B73" s="102"/>
    </row>
    <row r="74" spans="1:2" ht="16.5" thickBot="1">
      <c r="A74" s="90" t="s">
        <v>123</v>
      </c>
      <c r="B74" s="91"/>
    </row>
    <row r="75" spans="1:2" ht="16.5" thickBot="1">
      <c r="A75" s="90" t="s">
        <v>124</v>
      </c>
      <c r="B75" s="102"/>
    </row>
    <row r="76" spans="1:2" ht="30.75" thickBot="1">
      <c r="A76" s="103" t="s">
        <v>125</v>
      </c>
      <c r="B76" s="101" t="s">
        <v>126</v>
      </c>
    </row>
    <row r="77" spans="1:2" ht="16.5" thickBot="1">
      <c r="A77" s="85" t="s">
        <v>127</v>
      </c>
      <c r="B77" s="100"/>
    </row>
    <row r="78" spans="1:2" ht="16.5" thickBot="1">
      <c r="A78" s="94" t="s">
        <v>128</v>
      </c>
      <c r="B78" s="104"/>
    </row>
    <row r="79" spans="1:2" ht="16.5" thickBot="1">
      <c r="A79" s="94" t="s">
        <v>129</v>
      </c>
      <c r="B79" s="104"/>
    </row>
    <row r="80" spans="1:2" ht="16.5" thickBot="1">
      <c r="A80" s="94" t="s">
        <v>130</v>
      </c>
      <c r="B80" s="104"/>
    </row>
    <row r="81" spans="1:2" ht="45.75" thickBot="1">
      <c r="A81" s="105" t="s">
        <v>131</v>
      </c>
      <c r="B81" s="102" t="s">
        <v>132</v>
      </c>
    </row>
    <row r="82" spans="1:2" ht="28.5">
      <c r="A82" s="88" t="s">
        <v>133</v>
      </c>
      <c r="B82" s="250" t="s">
        <v>136</v>
      </c>
    </row>
    <row r="83" spans="1:2" ht="15.75">
      <c r="A83" s="94" t="s">
        <v>137</v>
      </c>
      <c r="B83" s="251"/>
    </row>
    <row r="84" spans="1:2" ht="15.75">
      <c r="A84" s="94" t="s">
        <v>138</v>
      </c>
      <c r="B84" s="251"/>
    </row>
    <row r="85" spans="1:2" ht="15.75">
      <c r="A85" s="94" t="s">
        <v>139</v>
      </c>
      <c r="B85" s="251"/>
    </row>
    <row r="86" spans="1:2" ht="15.75">
      <c r="A86" s="94" t="s">
        <v>140</v>
      </c>
      <c r="B86" s="251"/>
    </row>
    <row r="87" spans="1:2" ht="16.5" thickBot="1">
      <c r="A87" s="106" t="s">
        <v>141</v>
      </c>
      <c r="B87" s="252"/>
    </row>
    <row r="89" spans="1:2" ht="15.75">
      <c r="A89" s="107" t="s">
        <v>142</v>
      </c>
      <c r="B89" s="107"/>
    </row>
    <row r="90" ht="15.75">
      <c r="A90" s="77" t="s">
        <v>143</v>
      </c>
    </row>
    <row r="91" ht="15.75">
      <c r="A91" s="77" t="s">
        <v>144</v>
      </c>
    </row>
    <row r="92" ht="15.75">
      <c r="A92" s="77" t="s">
        <v>145</v>
      </c>
    </row>
    <row r="93" ht="15.75">
      <c r="A93" s="77" t="s">
        <v>146</v>
      </c>
    </row>
    <row r="94" ht="15.75">
      <c r="A94" s="77" t="s">
        <v>147</v>
      </c>
    </row>
    <row r="95" ht="15.75">
      <c r="A95" s="77" t="s">
        <v>148</v>
      </c>
    </row>
    <row r="96" spans="1:2" ht="15.75">
      <c r="A96" s="253" t="s">
        <v>149</v>
      </c>
      <c r="B96" s="253"/>
    </row>
    <row r="98" spans="1:2" ht="15.75">
      <c r="A98" s="108" t="s">
        <v>150</v>
      </c>
      <c r="B98" s="109"/>
    </row>
    <row r="99" ht="15.75">
      <c r="B99" s="110" t="s">
        <v>151</v>
      </c>
    </row>
    <row r="100" ht="15.75">
      <c r="B100" s="111" t="s">
        <v>152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139"/>
  <sheetViews>
    <sheetView view="pageBreakPreview" zoomScale="60" zoomScaleNormal="80" zoomScalePageLayoutView="0" workbookViewId="0" topLeftCell="A1">
      <selection activeCell="N3" sqref="N3"/>
    </sheetView>
  </sheetViews>
  <sheetFormatPr defaultColWidth="9.00390625" defaultRowHeight="15.75"/>
  <cols>
    <col min="1" max="1" width="13.875" style="1" customWidth="1"/>
    <col min="2" max="2" width="31.75390625" style="12" customWidth="1"/>
    <col min="3" max="6" width="11.75390625" style="12" customWidth="1"/>
    <col min="7" max="8" width="20.00390625" style="12" customWidth="1"/>
    <col min="9" max="9" width="15.625" style="12" customWidth="1"/>
    <col min="10" max="13" width="7.875" style="12" customWidth="1"/>
    <col min="14" max="14" width="6.25390625" style="12" customWidth="1"/>
    <col min="15" max="15" width="9.00390625" style="12" customWidth="1"/>
    <col min="16" max="16384" width="9.00390625" style="1" customWidth="1"/>
  </cols>
  <sheetData>
    <row r="1" spans="1:14" ht="15.75">
      <c r="A1" s="12"/>
      <c r="B1" s="112"/>
      <c r="C1" s="112"/>
      <c r="D1" s="112"/>
      <c r="E1" s="112"/>
      <c r="F1" s="112"/>
      <c r="G1" s="112"/>
      <c r="H1" s="112"/>
      <c r="I1" s="112"/>
      <c r="N1" s="78" t="s">
        <v>218</v>
      </c>
    </row>
    <row r="2" spans="1:14" ht="15.75">
      <c r="A2" s="12"/>
      <c r="B2" s="112"/>
      <c r="C2" s="112"/>
      <c r="D2" s="112"/>
      <c r="E2" s="112"/>
      <c r="F2" s="112"/>
      <c r="G2" s="112"/>
      <c r="H2" s="112"/>
      <c r="I2" s="112"/>
      <c r="N2" s="78" t="s">
        <v>345</v>
      </c>
    </row>
    <row r="3" spans="1:14" ht="15.75">
      <c r="A3" s="12"/>
      <c r="B3" s="112"/>
      <c r="C3" s="112"/>
      <c r="D3" s="112"/>
      <c r="E3" s="112"/>
      <c r="F3" s="112"/>
      <c r="G3" s="112"/>
      <c r="H3" s="112"/>
      <c r="I3" s="112"/>
      <c r="N3" s="2" t="s">
        <v>375</v>
      </c>
    </row>
    <row r="4" spans="1:14" ht="15.75">
      <c r="A4" s="12"/>
      <c r="B4" s="112"/>
      <c r="C4" s="112"/>
      <c r="D4" s="112"/>
      <c r="E4" s="112"/>
      <c r="F4" s="112"/>
      <c r="G4" s="112"/>
      <c r="H4" s="112"/>
      <c r="I4" s="112"/>
      <c r="N4" s="78"/>
    </row>
    <row r="5" spans="1:14" ht="33" customHeight="1">
      <c r="A5" s="267" t="s">
        <v>369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</row>
    <row r="6" spans="1:9" ht="15.75">
      <c r="A6" s="12"/>
      <c r="B6" s="112"/>
      <c r="C6" s="112"/>
      <c r="D6" s="112"/>
      <c r="E6" s="112"/>
      <c r="F6" s="112"/>
      <c r="G6" s="112"/>
      <c r="H6" s="112"/>
      <c r="I6" s="112"/>
    </row>
    <row r="7" spans="13:14" s="79" customFormat="1" ht="15.75">
      <c r="M7" s="77"/>
      <c r="N7" s="78" t="s">
        <v>346</v>
      </c>
    </row>
    <row r="8" spans="11:14" s="79" customFormat="1" ht="15.75">
      <c r="K8" s="274" t="s">
        <v>26</v>
      </c>
      <c r="L8" s="225"/>
      <c r="M8" s="225"/>
      <c r="N8" s="225"/>
    </row>
    <row r="9" spans="13:14" s="79" customFormat="1" ht="15.75">
      <c r="M9" s="77"/>
      <c r="N9" s="78"/>
    </row>
    <row r="10" spans="12:14" s="79" customFormat="1" ht="15.75" customHeight="1">
      <c r="L10" s="260" t="s">
        <v>25</v>
      </c>
      <c r="M10" s="225"/>
      <c r="N10" s="225"/>
    </row>
    <row r="11" spans="13:14" s="79" customFormat="1" ht="15.75">
      <c r="M11" s="77"/>
      <c r="N11" s="78" t="s">
        <v>349</v>
      </c>
    </row>
    <row r="12" spans="13:14" s="79" customFormat="1" ht="15.75">
      <c r="M12" s="77"/>
      <c r="N12" s="78" t="s">
        <v>350</v>
      </c>
    </row>
    <row r="13" spans="1:9" ht="15.75">
      <c r="A13" s="269" t="s">
        <v>367</v>
      </c>
      <c r="B13" s="269"/>
      <c r="C13" s="269"/>
      <c r="D13" s="269"/>
      <c r="E13" s="269"/>
      <c r="F13" s="269"/>
      <c r="G13" s="269"/>
      <c r="H13" s="269"/>
      <c r="I13" s="269"/>
    </row>
    <row r="14" spans="1:9" ht="15.75">
      <c r="A14" s="112"/>
      <c r="B14" s="112"/>
      <c r="C14" s="112"/>
      <c r="D14" s="112"/>
      <c r="E14" s="112"/>
      <c r="F14" s="112"/>
      <c r="G14" s="112"/>
      <c r="H14" s="112"/>
      <c r="I14" s="112"/>
    </row>
    <row r="15" spans="1:9" ht="15.75">
      <c r="A15" s="270" t="s">
        <v>368</v>
      </c>
      <c r="B15" s="270"/>
      <c r="C15" s="271"/>
      <c r="D15" s="271"/>
      <c r="E15" s="271"/>
      <c r="F15" s="271"/>
      <c r="G15" s="271"/>
      <c r="H15" s="271"/>
      <c r="I15" s="271"/>
    </row>
    <row r="16" spans="1:14" ht="35.25" customHeight="1">
      <c r="A16" s="272" t="s">
        <v>153</v>
      </c>
      <c r="B16" s="257" t="s">
        <v>154</v>
      </c>
      <c r="C16" s="257" t="s">
        <v>155</v>
      </c>
      <c r="D16" s="257"/>
      <c r="E16" s="257"/>
      <c r="F16" s="257"/>
      <c r="G16" s="257" t="s">
        <v>156</v>
      </c>
      <c r="H16" s="257" t="s">
        <v>157</v>
      </c>
      <c r="I16" s="259" t="s">
        <v>158</v>
      </c>
      <c r="J16" s="257" t="s">
        <v>159</v>
      </c>
      <c r="K16" s="257"/>
      <c r="L16" s="257"/>
      <c r="M16" s="257"/>
      <c r="N16" s="257"/>
    </row>
    <row r="17" spans="1:14" ht="15.75">
      <c r="A17" s="272"/>
      <c r="B17" s="257"/>
      <c r="C17" s="257" t="s">
        <v>160</v>
      </c>
      <c r="D17" s="257"/>
      <c r="E17" s="257" t="s">
        <v>161</v>
      </c>
      <c r="F17" s="257"/>
      <c r="G17" s="257"/>
      <c r="H17" s="257"/>
      <c r="I17" s="259"/>
      <c r="J17" s="257"/>
      <c r="K17" s="257"/>
      <c r="L17" s="257"/>
      <c r="M17" s="257"/>
      <c r="N17" s="257"/>
    </row>
    <row r="18" spans="1:14" ht="15.75">
      <c r="A18" s="272"/>
      <c r="B18" s="257"/>
      <c r="C18" s="259" t="s">
        <v>162</v>
      </c>
      <c r="D18" s="259" t="s">
        <v>163</v>
      </c>
      <c r="E18" s="259" t="s">
        <v>162</v>
      </c>
      <c r="F18" s="259" t="s">
        <v>163</v>
      </c>
      <c r="G18" s="257"/>
      <c r="H18" s="257"/>
      <c r="I18" s="259"/>
      <c r="J18" s="275"/>
      <c r="K18" s="275"/>
      <c r="L18" s="275"/>
      <c r="M18" s="275"/>
      <c r="N18" s="275"/>
    </row>
    <row r="19" spans="1:14" ht="15.75">
      <c r="A19" s="272"/>
      <c r="B19" s="273"/>
      <c r="C19" s="259"/>
      <c r="D19" s="259"/>
      <c r="E19" s="259"/>
      <c r="F19" s="259"/>
      <c r="G19" s="257"/>
      <c r="H19" s="257"/>
      <c r="I19" s="259"/>
      <c r="J19" s="275"/>
      <c r="K19" s="275"/>
      <c r="L19" s="275"/>
      <c r="M19" s="275"/>
      <c r="N19" s="275"/>
    </row>
    <row r="20" spans="1:14" ht="15.75">
      <c r="A20" s="272"/>
      <c r="B20" s="257"/>
      <c r="C20" s="259"/>
      <c r="D20" s="259"/>
      <c r="E20" s="259"/>
      <c r="F20" s="259"/>
      <c r="G20" s="257"/>
      <c r="H20" s="257"/>
      <c r="I20" s="259"/>
      <c r="J20" s="275"/>
      <c r="K20" s="275"/>
      <c r="L20" s="275"/>
      <c r="M20" s="275"/>
      <c r="N20" s="275"/>
    </row>
    <row r="21" spans="1:14" ht="15.75">
      <c r="A21" s="155">
        <v>1</v>
      </c>
      <c r="B21" s="156">
        <v>2</v>
      </c>
      <c r="C21" s="156">
        <v>3</v>
      </c>
      <c r="D21" s="156">
        <v>4</v>
      </c>
      <c r="E21" s="156">
        <v>5</v>
      </c>
      <c r="F21" s="156">
        <v>6</v>
      </c>
      <c r="G21" s="156">
        <v>8</v>
      </c>
      <c r="H21" s="156">
        <v>9</v>
      </c>
      <c r="I21" s="156">
        <v>10</v>
      </c>
      <c r="J21" s="276">
        <v>11</v>
      </c>
      <c r="K21" s="277"/>
      <c r="L21" s="277"/>
      <c r="M21" s="277"/>
      <c r="N21" s="277"/>
    </row>
    <row r="22" spans="1:15" s="136" customFormat="1" ht="36" customHeight="1">
      <c r="A22" s="139" t="s">
        <v>237</v>
      </c>
      <c r="B22" s="255" t="s">
        <v>30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140"/>
    </row>
    <row r="23" spans="1:15" s="125" customFormat="1" ht="37.5" customHeight="1">
      <c r="A23" s="146" t="s">
        <v>238</v>
      </c>
      <c r="B23" s="141" t="s">
        <v>320</v>
      </c>
      <c r="C23" s="142">
        <v>40483</v>
      </c>
      <c r="D23" s="142">
        <v>40877</v>
      </c>
      <c r="E23" s="142"/>
      <c r="F23" s="143"/>
      <c r="G23" s="185">
        <v>0</v>
      </c>
      <c r="H23" s="185">
        <v>0</v>
      </c>
      <c r="I23" s="143"/>
      <c r="J23" s="263"/>
      <c r="K23" s="263"/>
      <c r="L23" s="263"/>
      <c r="M23" s="263"/>
      <c r="N23" s="263"/>
      <c r="O23" s="53"/>
    </row>
    <row r="24" spans="1:14" ht="50.25" customHeight="1">
      <c r="A24" s="137" t="s">
        <v>222</v>
      </c>
      <c r="B24" s="63" t="s">
        <v>29</v>
      </c>
      <c r="C24" s="126">
        <v>40513</v>
      </c>
      <c r="D24" s="126">
        <v>40542</v>
      </c>
      <c r="E24" s="126"/>
      <c r="F24" s="126"/>
      <c r="G24" s="54"/>
      <c r="H24" s="54"/>
      <c r="I24" s="54"/>
      <c r="J24" s="258"/>
      <c r="K24" s="258"/>
      <c r="L24" s="258"/>
      <c r="M24" s="258"/>
      <c r="N24" s="258"/>
    </row>
    <row r="25" spans="1:14" ht="51" customHeight="1">
      <c r="A25" s="137" t="s">
        <v>223</v>
      </c>
      <c r="B25" s="57" t="s">
        <v>229</v>
      </c>
      <c r="C25" s="126">
        <v>40575</v>
      </c>
      <c r="D25" s="126">
        <v>40584</v>
      </c>
      <c r="E25" s="126"/>
      <c r="F25" s="126"/>
      <c r="G25" s="54"/>
      <c r="H25" s="54"/>
      <c r="I25" s="54"/>
      <c r="J25" s="258"/>
      <c r="K25" s="258"/>
      <c r="L25" s="258"/>
      <c r="M25" s="258"/>
      <c r="N25" s="258"/>
    </row>
    <row r="26" spans="1:14" ht="66" customHeight="1">
      <c r="A26" s="137" t="s">
        <v>27</v>
      </c>
      <c r="B26" s="3" t="s">
        <v>324</v>
      </c>
      <c r="C26" s="126">
        <v>40724</v>
      </c>
      <c r="D26" s="126">
        <v>40754</v>
      </c>
      <c r="E26" s="54"/>
      <c r="F26" s="54"/>
      <c r="G26" s="54"/>
      <c r="H26" s="54"/>
      <c r="I26" s="54"/>
      <c r="J26" s="258"/>
      <c r="K26" s="258"/>
      <c r="L26" s="258"/>
      <c r="M26" s="258"/>
      <c r="N26" s="258"/>
    </row>
    <row r="27" spans="1:14" ht="33.75" customHeight="1">
      <c r="A27" s="137" t="s">
        <v>28</v>
      </c>
      <c r="B27" s="3" t="s">
        <v>326</v>
      </c>
      <c r="C27" s="126">
        <v>40756</v>
      </c>
      <c r="D27" s="126">
        <v>40785</v>
      </c>
      <c r="E27" s="6"/>
      <c r="F27" s="6"/>
      <c r="G27" s="6"/>
      <c r="H27" s="6"/>
      <c r="I27" s="6"/>
      <c r="J27" s="258"/>
      <c r="K27" s="258"/>
      <c r="L27" s="258"/>
      <c r="M27" s="258"/>
      <c r="N27" s="258"/>
    </row>
    <row r="28" spans="1:14" ht="67.5" customHeight="1">
      <c r="A28" s="137" t="s">
        <v>370</v>
      </c>
      <c r="B28" s="3" t="s">
        <v>371</v>
      </c>
      <c r="C28" s="126"/>
      <c r="D28" s="126"/>
      <c r="E28" s="147">
        <v>40787</v>
      </c>
      <c r="F28" s="6"/>
      <c r="G28" s="6">
        <v>10</v>
      </c>
      <c r="H28" s="6">
        <v>100</v>
      </c>
      <c r="I28" s="6"/>
      <c r="J28" s="258"/>
      <c r="K28" s="258"/>
      <c r="L28" s="258"/>
      <c r="M28" s="258"/>
      <c r="N28" s="258"/>
    </row>
    <row r="29" spans="1:14" ht="32.25" customHeight="1">
      <c r="A29" s="139" t="s">
        <v>240</v>
      </c>
      <c r="B29" s="255" t="s">
        <v>31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</row>
    <row r="30" spans="1:15" s="127" customFormat="1" ht="68.25" customHeight="1">
      <c r="A30" s="146" t="s">
        <v>32</v>
      </c>
      <c r="B30" s="141" t="s">
        <v>320</v>
      </c>
      <c r="C30" s="142">
        <v>40558</v>
      </c>
      <c r="D30" s="142">
        <v>40756</v>
      </c>
      <c r="E30" s="142">
        <f>E31</f>
        <v>40648</v>
      </c>
      <c r="F30" s="144"/>
      <c r="G30" s="186">
        <v>0</v>
      </c>
      <c r="H30" s="186">
        <v>0</v>
      </c>
      <c r="I30" s="144"/>
      <c r="J30" s="264" t="s">
        <v>372</v>
      </c>
      <c r="K30" s="265"/>
      <c r="L30" s="265"/>
      <c r="M30" s="265"/>
      <c r="N30" s="266"/>
      <c r="O30" s="145"/>
    </row>
    <row r="31" spans="1:14" ht="31.5">
      <c r="A31" s="137" t="s">
        <v>224</v>
      </c>
      <c r="B31" s="63" t="s">
        <v>230</v>
      </c>
      <c r="C31" s="126">
        <v>40558</v>
      </c>
      <c r="D31" s="126" t="s">
        <v>231</v>
      </c>
      <c r="E31" s="126">
        <v>40648</v>
      </c>
      <c r="F31" s="126">
        <v>40667</v>
      </c>
      <c r="G31" s="6"/>
      <c r="H31" s="6"/>
      <c r="I31" s="6"/>
      <c r="J31" s="254"/>
      <c r="K31" s="254"/>
      <c r="L31" s="254"/>
      <c r="M31" s="254"/>
      <c r="N31" s="254"/>
    </row>
    <row r="32" spans="1:14" ht="47.25">
      <c r="A32" s="137" t="s">
        <v>225</v>
      </c>
      <c r="B32" s="57" t="s">
        <v>229</v>
      </c>
      <c r="C32" s="126">
        <v>40603</v>
      </c>
      <c r="D32" s="126">
        <v>40612</v>
      </c>
      <c r="E32" s="126">
        <v>40669</v>
      </c>
      <c r="F32" s="126"/>
      <c r="G32" s="6"/>
      <c r="H32" s="6"/>
      <c r="I32" s="6"/>
      <c r="J32" s="254"/>
      <c r="K32" s="254"/>
      <c r="L32" s="254"/>
      <c r="M32" s="254"/>
      <c r="N32" s="254"/>
    </row>
    <row r="33" spans="1:14" ht="63">
      <c r="A33" s="137" t="s">
        <v>226</v>
      </c>
      <c r="B33" s="3" t="s">
        <v>324</v>
      </c>
      <c r="C33" s="126">
        <v>40673</v>
      </c>
      <c r="D33" s="126">
        <v>40693</v>
      </c>
      <c r="E33" s="126"/>
      <c r="F33" s="126"/>
      <c r="G33" s="6"/>
      <c r="H33" s="6"/>
      <c r="I33" s="6"/>
      <c r="J33" s="254"/>
      <c r="K33" s="254"/>
      <c r="L33" s="254"/>
      <c r="M33" s="254"/>
      <c r="N33" s="254"/>
    </row>
    <row r="34" spans="1:14" ht="31.5">
      <c r="A34" s="137" t="s">
        <v>227</v>
      </c>
      <c r="B34" s="3" t="s">
        <v>326</v>
      </c>
      <c r="C34" s="126">
        <v>40695</v>
      </c>
      <c r="D34" s="126">
        <v>40724</v>
      </c>
      <c r="E34" s="126"/>
      <c r="F34" s="126"/>
      <c r="G34" s="6"/>
      <c r="H34" s="6"/>
      <c r="I34" s="6"/>
      <c r="J34" s="254"/>
      <c r="K34" s="254"/>
      <c r="L34" s="254"/>
      <c r="M34" s="254"/>
      <c r="N34" s="254"/>
    </row>
    <row r="35" spans="1:14" ht="15.75">
      <c r="A35" s="137" t="s">
        <v>228</v>
      </c>
      <c r="B35" s="57" t="s">
        <v>328</v>
      </c>
      <c r="C35" s="126">
        <v>40725</v>
      </c>
      <c r="D35" s="126">
        <v>40756</v>
      </c>
      <c r="E35" s="126"/>
      <c r="F35" s="126"/>
      <c r="G35" s="6"/>
      <c r="H35" s="6"/>
      <c r="I35" s="6"/>
      <c r="J35" s="254"/>
      <c r="K35" s="254"/>
      <c r="L35" s="254"/>
      <c r="M35" s="254"/>
      <c r="N35" s="254"/>
    </row>
    <row r="36" spans="1:15" s="127" customFormat="1" ht="15.75">
      <c r="A36" s="146" t="s">
        <v>33</v>
      </c>
      <c r="B36" s="141" t="s">
        <v>313</v>
      </c>
      <c r="C36" s="142">
        <v>40744</v>
      </c>
      <c r="D36" s="142">
        <v>40756</v>
      </c>
      <c r="E36" s="126"/>
      <c r="F36" s="126"/>
      <c r="G36" s="144"/>
      <c r="H36" s="144"/>
      <c r="I36" s="144"/>
      <c r="J36" s="254"/>
      <c r="K36" s="254"/>
      <c r="L36" s="254"/>
      <c r="M36" s="254"/>
      <c r="N36" s="254"/>
      <c r="O36" s="145"/>
    </row>
    <row r="37" spans="1:14" ht="31.5">
      <c r="A37" s="137" t="s">
        <v>34</v>
      </c>
      <c r="B37" s="3" t="s">
        <v>329</v>
      </c>
      <c r="C37" s="126">
        <v>40744</v>
      </c>
      <c r="D37" s="126">
        <v>40756</v>
      </c>
      <c r="E37" s="126"/>
      <c r="F37" s="126"/>
      <c r="G37" s="6"/>
      <c r="H37" s="6"/>
      <c r="I37" s="6"/>
      <c r="J37" s="254"/>
      <c r="K37" s="254"/>
      <c r="L37" s="254"/>
      <c r="M37" s="254"/>
      <c r="N37" s="254"/>
    </row>
    <row r="38" spans="1:15" s="127" customFormat="1" ht="47.25">
      <c r="A38" s="146" t="s">
        <v>35</v>
      </c>
      <c r="B38" s="141" t="s">
        <v>332</v>
      </c>
      <c r="C38" s="142">
        <v>40787</v>
      </c>
      <c r="D38" s="142">
        <v>41379</v>
      </c>
      <c r="E38" s="126"/>
      <c r="F38" s="126"/>
      <c r="G38" s="144"/>
      <c r="H38" s="144"/>
      <c r="I38" s="144"/>
      <c r="J38" s="254"/>
      <c r="K38" s="254"/>
      <c r="L38" s="254"/>
      <c r="M38" s="254"/>
      <c r="N38" s="254"/>
      <c r="O38" s="145"/>
    </row>
    <row r="39" spans="1:14" ht="15.75">
      <c r="A39" s="137" t="s">
        <v>36</v>
      </c>
      <c r="B39" s="57" t="s">
        <v>334</v>
      </c>
      <c r="C39" s="126">
        <v>40787</v>
      </c>
      <c r="D39" s="126">
        <v>41273</v>
      </c>
      <c r="E39" s="6"/>
      <c r="F39" s="6"/>
      <c r="G39" s="6"/>
      <c r="H39" s="6"/>
      <c r="I39" s="6"/>
      <c r="J39" s="254"/>
      <c r="K39" s="254"/>
      <c r="L39" s="254"/>
      <c r="M39" s="254"/>
      <c r="N39" s="254"/>
    </row>
    <row r="40" spans="1:14" ht="15.75">
      <c r="A40" s="137" t="s">
        <v>37</v>
      </c>
      <c r="B40" s="57" t="s">
        <v>335</v>
      </c>
      <c r="C40" s="126">
        <v>40796</v>
      </c>
      <c r="D40" s="126">
        <v>41306</v>
      </c>
      <c r="E40" s="6"/>
      <c r="F40" s="6"/>
      <c r="G40" s="6"/>
      <c r="H40" s="6"/>
      <c r="I40" s="6"/>
      <c r="J40" s="254"/>
      <c r="K40" s="254"/>
      <c r="L40" s="254"/>
      <c r="M40" s="254"/>
      <c r="N40" s="254"/>
    </row>
    <row r="41" spans="1:14" ht="30" customHeight="1">
      <c r="A41" s="139" t="s">
        <v>285</v>
      </c>
      <c r="B41" s="255" t="s">
        <v>55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5" s="127" customFormat="1" ht="31.5">
      <c r="A42" s="146" t="s">
        <v>38</v>
      </c>
      <c r="B42" s="141" t="s">
        <v>320</v>
      </c>
      <c r="C42" s="142">
        <f>C43</f>
        <v>40553</v>
      </c>
      <c r="D42" s="142">
        <f>D59</f>
        <v>40695</v>
      </c>
      <c r="E42" s="261" t="s">
        <v>366</v>
      </c>
      <c r="F42" s="262"/>
      <c r="G42" s="186">
        <v>75</v>
      </c>
      <c r="H42" s="186">
        <v>75</v>
      </c>
      <c r="I42" s="144"/>
      <c r="J42" s="254"/>
      <c r="K42" s="254"/>
      <c r="L42" s="254"/>
      <c r="M42" s="254"/>
      <c r="N42" s="254"/>
      <c r="O42" s="145"/>
    </row>
    <row r="43" spans="1:14" ht="84.75" customHeight="1">
      <c r="A43" s="138" t="s">
        <v>39</v>
      </c>
      <c r="B43" s="63" t="s">
        <v>29</v>
      </c>
      <c r="C43" s="126">
        <f>C44</f>
        <v>40553</v>
      </c>
      <c r="D43" s="126">
        <f>D44</f>
        <v>40573</v>
      </c>
      <c r="E43" s="147"/>
      <c r="F43" s="147"/>
      <c r="G43" s="6"/>
      <c r="H43" s="6"/>
      <c r="I43" s="6"/>
      <c r="J43" s="278" t="s">
        <v>56</v>
      </c>
      <c r="K43" s="278"/>
      <c r="L43" s="278"/>
      <c r="M43" s="278"/>
      <c r="N43" s="278"/>
    </row>
    <row r="44" spans="1:15" s="125" customFormat="1" ht="15.75">
      <c r="A44" s="149"/>
      <c r="B44" s="150" t="s">
        <v>365</v>
      </c>
      <c r="C44" s="148">
        <v>40553</v>
      </c>
      <c r="D44" s="148">
        <v>40573</v>
      </c>
      <c r="E44" s="151"/>
      <c r="F44" s="151"/>
      <c r="G44" s="151"/>
      <c r="H44" s="151"/>
      <c r="I44" s="151"/>
      <c r="J44" s="254"/>
      <c r="K44" s="254"/>
      <c r="L44" s="254"/>
      <c r="M44" s="254"/>
      <c r="N44" s="254"/>
      <c r="O44" s="53"/>
    </row>
    <row r="45" spans="1:14" ht="15.75" hidden="1">
      <c r="A45" s="138"/>
      <c r="B45" s="128" t="s">
        <v>234</v>
      </c>
      <c r="C45" s="126">
        <v>40918</v>
      </c>
      <c r="D45" s="126">
        <v>40938</v>
      </c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.75" hidden="1">
      <c r="A46" s="138"/>
      <c r="B46" s="128" t="s">
        <v>235</v>
      </c>
      <c r="C46" s="126">
        <v>41284</v>
      </c>
      <c r="D46" s="126">
        <v>40938</v>
      </c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47.25">
      <c r="A47" s="138" t="s">
        <v>40</v>
      </c>
      <c r="B47" s="57" t="s">
        <v>229</v>
      </c>
      <c r="C47" s="126">
        <v>40575</v>
      </c>
      <c r="D47" s="126">
        <v>40584</v>
      </c>
      <c r="E47" s="147"/>
      <c r="F47" s="147"/>
      <c r="G47" s="6"/>
      <c r="H47" s="6"/>
      <c r="I47" s="6"/>
      <c r="J47" s="254"/>
      <c r="K47" s="254"/>
      <c r="L47" s="254"/>
      <c r="M47" s="254"/>
      <c r="N47" s="254"/>
    </row>
    <row r="48" spans="1:15" s="125" customFormat="1" ht="15.75">
      <c r="A48" s="149"/>
      <c r="B48" s="150" t="s">
        <v>365</v>
      </c>
      <c r="C48" s="148">
        <v>40575</v>
      </c>
      <c r="D48" s="148">
        <v>40584</v>
      </c>
      <c r="E48" s="151"/>
      <c r="F48" s="151"/>
      <c r="G48" s="151"/>
      <c r="H48" s="151"/>
      <c r="I48" s="151"/>
      <c r="J48" s="254"/>
      <c r="K48" s="254"/>
      <c r="L48" s="254"/>
      <c r="M48" s="254"/>
      <c r="N48" s="254"/>
      <c r="O48" s="53"/>
    </row>
    <row r="49" spans="1:14" ht="15.75" hidden="1">
      <c r="A49" s="138"/>
      <c r="B49" s="128" t="s">
        <v>234</v>
      </c>
      <c r="C49" s="126">
        <v>40940</v>
      </c>
      <c r="D49" s="126">
        <v>40949</v>
      </c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hidden="1">
      <c r="A50" s="138"/>
      <c r="B50" s="128" t="s">
        <v>235</v>
      </c>
      <c r="C50" s="126">
        <v>41306</v>
      </c>
      <c r="D50" s="126">
        <v>41315</v>
      </c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63">
      <c r="A51" s="138" t="s">
        <v>41</v>
      </c>
      <c r="B51" s="3" t="s">
        <v>324</v>
      </c>
      <c r="C51" s="126">
        <f>C52</f>
        <v>40589</v>
      </c>
      <c r="D51" s="126">
        <f>D52</f>
        <v>40648</v>
      </c>
      <c r="E51" s="6"/>
      <c r="F51" s="6"/>
      <c r="G51" s="6"/>
      <c r="H51" s="6"/>
      <c r="I51" s="6"/>
      <c r="J51" s="254"/>
      <c r="K51" s="254"/>
      <c r="L51" s="254"/>
      <c r="M51" s="254"/>
      <c r="N51" s="254"/>
    </row>
    <row r="52" spans="1:15" s="125" customFormat="1" ht="15.75">
      <c r="A52" s="149"/>
      <c r="B52" s="150" t="s">
        <v>365</v>
      </c>
      <c r="C52" s="148">
        <v>40589</v>
      </c>
      <c r="D52" s="148">
        <v>40648</v>
      </c>
      <c r="E52" s="151"/>
      <c r="F52" s="151"/>
      <c r="G52" s="151"/>
      <c r="H52" s="151"/>
      <c r="I52" s="151"/>
      <c r="J52" s="254"/>
      <c r="K52" s="254"/>
      <c r="L52" s="254"/>
      <c r="M52" s="254"/>
      <c r="N52" s="254"/>
      <c r="O52" s="53"/>
    </row>
    <row r="53" spans="1:14" ht="15.75" hidden="1">
      <c r="A53" s="138"/>
      <c r="B53" s="128" t="s">
        <v>234</v>
      </c>
      <c r="C53" s="126">
        <v>40954</v>
      </c>
      <c r="D53" s="126">
        <v>41014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hidden="1">
      <c r="A54" s="138"/>
      <c r="B54" s="128" t="s">
        <v>235</v>
      </c>
      <c r="C54" s="126">
        <v>41320</v>
      </c>
      <c r="D54" s="126">
        <v>41379</v>
      </c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31.5">
      <c r="A55" s="138" t="s">
        <v>42</v>
      </c>
      <c r="B55" s="3" t="s">
        <v>326</v>
      </c>
      <c r="C55" s="126">
        <f>C56</f>
        <v>40648</v>
      </c>
      <c r="D55" s="126">
        <f>D56</f>
        <v>40663</v>
      </c>
      <c r="E55" s="6"/>
      <c r="F55" s="6"/>
      <c r="G55" s="6"/>
      <c r="H55" s="6"/>
      <c r="I55" s="6"/>
      <c r="J55" s="254"/>
      <c r="K55" s="254"/>
      <c r="L55" s="254"/>
      <c r="M55" s="254"/>
      <c r="N55" s="254"/>
    </row>
    <row r="56" spans="1:15" s="125" customFormat="1" ht="15.75">
      <c r="A56" s="149"/>
      <c r="B56" s="150" t="s">
        <v>365</v>
      </c>
      <c r="C56" s="148">
        <v>40648</v>
      </c>
      <c r="D56" s="148">
        <v>40663</v>
      </c>
      <c r="E56" s="151"/>
      <c r="F56" s="151"/>
      <c r="G56" s="151"/>
      <c r="H56" s="151"/>
      <c r="I56" s="151"/>
      <c r="J56" s="254"/>
      <c r="K56" s="254"/>
      <c r="L56" s="254"/>
      <c r="M56" s="254"/>
      <c r="N56" s="254"/>
      <c r="O56" s="53"/>
    </row>
    <row r="57" spans="1:14" ht="15.75" hidden="1">
      <c r="A57" s="138"/>
      <c r="B57" s="128" t="s">
        <v>234</v>
      </c>
      <c r="C57" s="126">
        <v>41014</v>
      </c>
      <c r="D57" s="126">
        <v>41029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hidden="1">
      <c r="A58" s="138"/>
      <c r="B58" s="128" t="s">
        <v>235</v>
      </c>
      <c r="C58" s="126">
        <v>41379</v>
      </c>
      <c r="D58" s="126">
        <v>41379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.75">
      <c r="A59" s="138" t="s">
        <v>43</v>
      </c>
      <c r="B59" s="57" t="s">
        <v>328</v>
      </c>
      <c r="C59" s="126">
        <f>C60</f>
        <v>40664</v>
      </c>
      <c r="D59" s="126">
        <f>D60</f>
        <v>40695</v>
      </c>
      <c r="E59" s="6"/>
      <c r="F59" s="6"/>
      <c r="G59" s="6"/>
      <c r="H59" s="6"/>
      <c r="I59" s="6"/>
      <c r="J59" s="254"/>
      <c r="K59" s="254"/>
      <c r="L59" s="254"/>
      <c r="M59" s="254"/>
      <c r="N59" s="254"/>
    </row>
    <row r="60" spans="1:15" s="125" customFormat="1" ht="15.75">
      <c r="A60" s="149"/>
      <c r="B60" s="150" t="s">
        <v>365</v>
      </c>
      <c r="C60" s="148">
        <v>40664</v>
      </c>
      <c r="D60" s="148">
        <v>40695</v>
      </c>
      <c r="E60" s="151"/>
      <c r="F60" s="151"/>
      <c r="G60" s="151"/>
      <c r="H60" s="151"/>
      <c r="I60" s="151"/>
      <c r="J60" s="254"/>
      <c r="K60" s="254"/>
      <c r="L60" s="254"/>
      <c r="M60" s="254"/>
      <c r="N60" s="254"/>
      <c r="O60" s="53"/>
    </row>
    <row r="61" spans="1:14" ht="15.75" hidden="1">
      <c r="A61" s="138"/>
      <c r="B61" s="128" t="s">
        <v>234</v>
      </c>
      <c r="C61" s="126">
        <v>41030</v>
      </c>
      <c r="D61" s="126">
        <v>41061</v>
      </c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.75" hidden="1">
      <c r="A62" s="138"/>
      <c r="B62" s="128" t="s">
        <v>235</v>
      </c>
      <c r="C62" s="126">
        <v>41395</v>
      </c>
      <c r="D62" s="126">
        <v>41426</v>
      </c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s="127" customFormat="1" ht="15.75">
      <c r="A63" s="146" t="s">
        <v>44</v>
      </c>
      <c r="B63" s="141" t="s">
        <v>313</v>
      </c>
      <c r="C63" s="142">
        <f>C64</f>
        <v>40683</v>
      </c>
      <c r="D63" s="142">
        <f>D64</f>
        <v>40688</v>
      </c>
      <c r="E63" s="126"/>
      <c r="F63" s="126"/>
      <c r="G63" s="144"/>
      <c r="H63" s="144"/>
      <c r="I63" s="144"/>
      <c r="J63" s="254"/>
      <c r="K63" s="254"/>
      <c r="L63" s="254"/>
      <c r="M63" s="254"/>
      <c r="N63" s="254"/>
      <c r="O63" s="145"/>
    </row>
    <row r="64" spans="1:14" ht="31.5">
      <c r="A64" s="138" t="s">
        <v>45</v>
      </c>
      <c r="B64" s="3" t="s">
        <v>329</v>
      </c>
      <c r="C64" s="126">
        <f>C65</f>
        <v>40683</v>
      </c>
      <c r="D64" s="126">
        <f>D65</f>
        <v>40688</v>
      </c>
      <c r="E64" s="147">
        <v>40695</v>
      </c>
      <c r="F64" s="147">
        <v>40723</v>
      </c>
      <c r="G64" s="6"/>
      <c r="H64" s="6"/>
      <c r="I64" s="6"/>
      <c r="J64" s="254"/>
      <c r="K64" s="254"/>
      <c r="L64" s="254"/>
      <c r="M64" s="254"/>
      <c r="N64" s="254"/>
    </row>
    <row r="65" spans="1:15" s="125" customFormat="1" ht="15.75">
      <c r="A65" s="149"/>
      <c r="B65" s="150" t="s">
        <v>365</v>
      </c>
      <c r="C65" s="148">
        <v>40683</v>
      </c>
      <c r="D65" s="148">
        <v>40688</v>
      </c>
      <c r="E65" s="184">
        <v>40695</v>
      </c>
      <c r="F65" s="184">
        <v>40723</v>
      </c>
      <c r="G65" s="151"/>
      <c r="H65" s="151"/>
      <c r="I65" s="151"/>
      <c r="J65" s="254"/>
      <c r="K65" s="254"/>
      <c r="L65" s="254"/>
      <c r="M65" s="254"/>
      <c r="N65" s="254"/>
      <c r="O65" s="53"/>
    </row>
    <row r="66" spans="1:14" ht="15.75" hidden="1">
      <c r="A66" s="138"/>
      <c r="B66" s="128" t="s">
        <v>234</v>
      </c>
      <c r="C66" s="126">
        <v>41049</v>
      </c>
      <c r="D66" s="126">
        <v>41054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.75" hidden="1">
      <c r="A67" s="138"/>
      <c r="B67" s="128" t="s">
        <v>235</v>
      </c>
      <c r="C67" s="126">
        <v>41414</v>
      </c>
      <c r="D67" s="126">
        <v>41419</v>
      </c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5" s="127" customFormat="1" ht="57" customHeight="1">
      <c r="A68" s="146" t="s">
        <v>46</v>
      </c>
      <c r="B68" s="141" t="s">
        <v>332</v>
      </c>
      <c r="C68" s="142">
        <f>C69</f>
        <v>40695</v>
      </c>
      <c r="D68" s="142">
        <f>D81</f>
        <v>40826</v>
      </c>
      <c r="E68" s="126">
        <v>40724</v>
      </c>
      <c r="F68" s="126"/>
      <c r="G68" s="144"/>
      <c r="H68" s="144"/>
      <c r="I68" s="144"/>
      <c r="J68" s="279" t="s">
        <v>373</v>
      </c>
      <c r="K68" s="280"/>
      <c r="L68" s="280"/>
      <c r="M68" s="280"/>
      <c r="N68" s="281"/>
      <c r="O68" s="145"/>
    </row>
    <row r="69" spans="1:14" ht="15.75">
      <c r="A69" s="138" t="s">
        <v>47</v>
      </c>
      <c r="B69" s="57" t="s">
        <v>334</v>
      </c>
      <c r="C69" s="126">
        <f>C70</f>
        <v>40695</v>
      </c>
      <c r="D69" s="126">
        <f>D70</f>
        <v>40739</v>
      </c>
      <c r="E69" s="147">
        <v>40724</v>
      </c>
      <c r="F69" s="147">
        <v>40907</v>
      </c>
      <c r="G69" s="6"/>
      <c r="H69" s="6"/>
      <c r="I69" s="6"/>
      <c r="J69" s="282"/>
      <c r="K69" s="283"/>
      <c r="L69" s="283"/>
      <c r="M69" s="283"/>
      <c r="N69" s="284"/>
    </row>
    <row r="70" spans="1:15" s="125" customFormat="1" ht="15.75">
      <c r="A70" s="149"/>
      <c r="B70" s="150" t="s">
        <v>365</v>
      </c>
      <c r="C70" s="148">
        <v>40695</v>
      </c>
      <c r="D70" s="148">
        <v>40739</v>
      </c>
      <c r="E70" s="184">
        <v>40724</v>
      </c>
      <c r="F70" s="184">
        <v>40907</v>
      </c>
      <c r="G70" s="151"/>
      <c r="H70" s="151"/>
      <c r="I70" s="151"/>
      <c r="J70" s="282"/>
      <c r="K70" s="283"/>
      <c r="L70" s="283"/>
      <c r="M70" s="283"/>
      <c r="N70" s="284"/>
      <c r="O70" s="53"/>
    </row>
    <row r="71" spans="1:14" ht="15.75" customHeight="1" hidden="1">
      <c r="A71" s="138"/>
      <c r="B71" s="128" t="s">
        <v>234</v>
      </c>
      <c r="C71" s="126">
        <v>41061</v>
      </c>
      <c r="D71" s="126">
        <v>41105</v>
      </c>
      <c r="E71" s="6"/>
      <c r="F71" s="6"/>
      <c r="G71" s="6"/>
      <c r="H71" s="6"/>
      <c r="I71" s="6"/>
      <c r="J71" s="282"/>
      <c r="K71" s="283"/>
      <c r="L71" s="283"/>
      <c r="M71" s="283"/>
      <c r="N71" s="284"/>
    </row>
    <row r="72" spans="1:14" ht="15.75" customHeight="1" hidden="1">
      <c r="A72" s="138"/>
      <c r="B72" s="128" t="s">
        <v>235</v>
      </c>
      <c r="C72" s="126">
        <v>41426</v>
      </c>
      <c r="D72" s="126">
        <v>41470</v>
      </c>
      <c r="E72" s="6"/>
      <c r="F72" s="6"/>
      <c r="G72" s="6"/>
      <c r="H72" s="6"/>
      <c r="I72" s="6"/>
      <c r="J72" s="282"/>
      <c r="K72" s="283"/>
      <c r="L72" s="283"/>
      <c r="M72" s="283"/>
      <c r="N72" s="284"/>
    </row>
    <row r="73" spans="1:14" ht="15.75">
      <c r="A73" s="138" t="s">
        <v>48</v>
      </c>
      <c r="B73" s="57" t="s">
        <v>335</v>
      </c>
      <c r="C73" s="126">
        <f>C74</f>
        <v>40709</v>
      </c>
      <c r="D73" s="126">
        <f>D74</f>
        <v>40770</v>
      </c>
      <c r="E73" s="147">
        <v>40724</v>
      </c>
      <c r="F73" s="6"/>
      <c r="G73" s="6"/>
      <c r="H73" s="6"/>
      <c r="I73" s="6"/>
      <c r="J73" s="282"/>
      <c r="K73" s="283"/>
      <c r="L73" s="283"/>
      <c r="M73" s="283"/>
      <c r="N73" s="284"/>
    </row>
    <row r="74" spans="1:15" s="125" customFormat="1" ht="15.75">
      <c r="A74" s="149"/>
      <c r="B74" s="150" t="s">
        <v>365</v>
      </c>
      <c r="C74" s="148">
        <v>40709</v>
      </c>
      <c r="D74" s="148">
        <v>40770</v>
      </c>
      <c r="E74" s="184">
        <v>40724</v>
      </c>
      <c r="F74" s="151"/>
      <c r="G74" s="151"/>
      <c r="H74" s="151"/>
      <c r="I74" s="151"/>
      <c r="J74" s="282"/>
      <c r="K74" s="283"/>
      <c r="L74" s="283"/>
      <c r="M74" s="283"/>
      <c r="N74" s="284"/>
      <c r="O74" s="53"/>
    </row>
    <row r="75" spans="1:14" ht="15.75" customHeight="1" hidden="1">
      <c r="A75" s="138"/>
      <c r="B75" s="128" t="s">
        <v>234</v>
      </c>
      <c r="C75" s="126">
        <v>41075</v>
      </c>
      <c r="D75" s="126">
        <v>41136</v>
      </c>
      <c r="E75" s="6"/>
      <c r="F75" s="6"/>
      <c r="G75" s="6"/>
      <c r="H75" s="6"/>
      <c r="I75" s="6"/>
      <c r="J75" s="282"/>
      <c r="K75" s="283"/>
      <c r="L75" s="283"/>
      <c r="M75" s="283"/>
      <c r="N75" s="284"/>
    </row>
    <row r="76" spans="1:14" ht="15.75" customHeight="1" hidden="1">
      <c r="A76" s="138"/>
      <c r="B76" s="128" t="s">
        <v>235</v>
      </c>
      <c r="C76" s="126">
        <v>41440</v>
      </c>
      <c r="D76" s="126">
        <v>41501</v>
      </c>
      <c r="E76" s="6"/>
      <c r="F76" s="6"/>
      <c r="G76" s="6"/>
      <c r="H76" s="6"/>
      <c r="I76" s="6"/>
      <c r="J76" s="282"/>
      <c r="K76" s="283"/>
      <c r="L76" s="283"/>
      <c r="M76" s="283"/>
      <c r="N76" s="284"/>
    </row>
    <row r="77" spans="1:14" ht="15.75">
      <c r="A77" s="138" t="s">
        <v>49</v>
      </c>
      <c r="B77" s="57" t="s">
        <v>337</v>
      </c>
      <c r="C77" s="126">
        <f>C78</f>
        <v>40780</v>
      </c>
      <c r="D77" s="126">
        <f>D78</f>
        <v>40811</v>
      </c>
      <c r="E77" s="6"/>
      <c r="F77" s="6"/>
      <c r="G77" s="6"/>
      <c r="H77" s="6"/>
      <c r="I77" s="6"/>
      <c r="J77" s="282"/>
      <c r="K77" s="283"/>
      <c r="L77" s="283"/>
      <c r="M77" s="283"/>
      <c r="N77" s="284"/>
    </row>
    <row r="78" spans="1:15" s="125" customFormat="1" ht="15.75">
      <c r="A78" s="149"/>
      <c r="B78" s="150" t="s">
        <v>365</v>
      </c>
      <c r="C78" s="148">
        <v>40780</v>
      </c>
      <c r="D78" s="148">
        <v>40811</v>
      </c>
      <c r="E78" s="151"/>
      <c r="F78" s="151"/>
      <c r="G78" s="151"/>
      <c r="H78" s="151"/>
      <c r="I78" s="151"/>
      <c r="J78" s="282"/>
      <c r="K78" s="283"/>
      <c r="L78" s="283"/>
      <c r="M78" s="283"/>
      <c r="N78" s="284"/>
      <c r="O78" s="53"/>
    </row>
    <row r="79" spans="1:14" ht="15.75" customHeight="1" hidden="1">
      <c r="A79" s="138"/>
      <c r="B79" s="128" t="s">
        <v>234</v>
      </c>
      <c r="C79" s="126">
        <v>41146</v>
      </c>
      <c r="D79" s="126">
        <v>41177</v>
      </c>
      <c r="E79" s="6"/>
      <c r="F79" s="6"/>
      <c r="G79" s="6"/>
      <c r="H79" s="6"/>
      <c r="I79" s="6"/>
      <c r="J79" s="282"/>
      <c r="K79" s="283"/>
      <c r="L79" s="283"/>
      <c r="M79" s="283"/>
      <c r="N79" s="284"/>
    </row>
    <row r="80" spans="1:14" ht="15.75" customHeight="1" hidden="1">
      <c r="A80" s="138"/>
      <c r="B80" s="128" t="s">
        <v>235</v>
      </c>
      <c r="C80" s="126">
        <v>41511</v>
      </c>
      <c r="D80" s="126">
        <v>41542</v>
      </c>
      <c r="E80" s="6"/>
      <c r="F80" s="6"/>
      <c r="G80" s="6"/>
      <c r="H80" s="6"/>
      <c r="I80" s="6"/>
      <c r="J80" s="282"/>
      <c r="K80" s="283"/>
      <c r="L80" s="283"/>
      <c r="M80" s="283"/>
      <c r="N80" s="284"/>
    </row>
    <row r="81" spans="1:14" ht="15.75">
      <c r="A81" s="138" t="s">
        <v>50</v>
      </c>
      <c r="B81" s="57" t="s">
        <v>339</v>
      </c>
      <c r="C81" s="126">
        <f>C82</f>
        <v>40817</v>
      </c>
      <c r="D81" s="126">
        <f>D82</f>
        <v>40826</v>
      </c>
      <c r="E81" s="6"/>
      <c r="F81" s="6"/>
      <c r="G81" s="6"/>
      <c r="H81" s="6"/>
      <c r="I81" s="6"/>
      <c r="J81" s="282"/>
      <c r="K81" s="283"/>
      <c r="L81" s="283"/>
      <c r="M81" s="283"/>
      <c r="N81" s="284"/>
    </row>
    <row r="82" spans="1:15" s="125" customFormat="1" ht="15.75">
      <c r="A82" s="149"/>
      <c r="B82" s="150" t="s">
        <v>365</v>
      </c>
      <c r="C82" s="148">
        <v>40817</v>
      </c>
      <c r="D82" s="148">
        <v>40826</v>
      </c>
      <c r="E82" s="151"/>
      <c r="F82" s="151"/>
      <c r="G82" s="151"/>
      <c r="H82" s="151"/>
      <c r="I82" s="151"/>
      <c r="J82" s="285"/>
      <c r="K82" s="286"/>
      <c r="L82" s="286"/>
      <c r="M82" s="286"/>
      <c r="N82" s="287"/>
      <c r="O82" s="53"/>
    </row>
    <row r="83" spans="1:14" ht="15.75" hidden="1">
      <c r="A83" s="138"/>
      <c r="B83" s="128" t="s">
        <v>234</v>
      </c>
      <c r="C83" s="126">
        <v>41183</v>
      </c>
      <c r="D83" s="126">
        <v>40826</v>
      </c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.75" hidden="1">
      <c r="A84" s="138"/>
      <c r="B84" s="128" t="s">
        <v>235</v>
      </c>
      <c r="C84" s="126">
        <v>41548</v>
      </c>
      <c r="D84" s="126">
        <v>41557</v>
      </c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5" s="127" customFormat="1" ht="31.5">
      <c r="A85" s="146" t="s">
        <v>51</v>
      </c>
      <c r="B85" s="141" t="s">
        <v>318</v>
      </c>
      <c r="C85" s="142">
        <f>C86</f>
        <v>40831</v>
      </c>
      <c r="D85" s="142">
        <f>D94</f>
        <v>40892</v>
      </c>
      <c r="E85" s="126"/>
      <c r="F85" s="126"/>
      <c r="G85" s="144"/>
      <c r="H85" s="144"/>
      <c r="I85" s="144"/>
      <c r="J85" s="254"/>
      <c r="K85" s="254"/>
      <c r="L85" s="254"/>
      <c r="M85" s="254"/>
      <c r="N85" s="254"/>
      <c r="O85" s="145"/>
    </row>
    <row r="86" spans="1:14" ht="31.5">
      <c r="A86" s="138" t="s">
        <v>52</v>
      </c>
      <c r="B86" s="3" t="s">
        <v>340</v>
      </c>
      <c r="C86" s="126">
        <f>C87</f>
        <v>40831</v>
      </c>
      <c r="D86" s="126">
        <f>D87</f>
        <v>40862</v>
      </c>
      <c r="E86" s="6"/>
      <c r="F86" s="6"/>
      <c r="G86" s="6"/>
      <c r="H86" s="6"/>
      <c r="I86" s="6"/>
      <c r="J86" s="254"/>
      <c r="K86" s="254"/>
      <c r="L86" s="254"/>
      <c r="M86" s="254"/>
      <c r="N86" s="254"/>
    </row>
    <row r="87" spans="1:15" s="125" customFormat="1" ht="15.75">
      <c r="A87" s="149"/>
      <c r="B87" s="150" t="s">
        <v>365</v>
      </c>
      <c r="C87" s="148">
        <v>40831</v>
      </c>
      <c r="D87" s="148">
        <v>40862</v>
      </c>
      <c r="E87" s="151"/>
      <c r="F87" s="151"/>
      <c r="G87" s="151"/>
      <c r="H87" s="151"/>
      <c r="I87" s="151"/>
      <c r="J87" s="254"/>
      <c r="K87" s="254"/>
      <c r="L87" s="254"/>
      <c r="M87" s="254"/>
      <c r="N87" s="254"/>
      <c r="O87" s="53"/>
    </row>
    <row r="88" spans="1:14" ht="15.75" hidden="1">
      <c r="A88" s="138"/>
      <c r="B88" s="128" t="s">
        <v>234</v>
      </c>
      <c r="C88" s="126">
        <v>41197</v>
      </c>
      <c r="D88" s="126">
        <v>41228</v>
      </c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.75" hidden="1">
      <c r="A89" s="138"/>
      <c r="B89" s="128" t="s">
        <v>235</v>
      </c>
      <c r="C89" s="126">
        <v>41562</v>
      </c>
      <c r="D89" s="126">
        <v>41593</v>
      </c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31.5">
      <c r="A90" s="138" t="s">
        <v>53</v>
      </c>
      <c r="B90" s="3" t="s">
        <v>232</v>
      </c>
      <c r="C90" s="126">
        <f>C91</f>
        <v>40862</v>
      </c>
      <c r="D90" s="126">
        <f>D91</f>
        <v>40877</v>
      </c>
      <c r="E90" s="6"/>
      <c r="F90" s="6"/>
      <c r="G90" s="6"/>
      <c r="H90" s="6"/>
      <c r="I90" s="6"/>
      <c r="J90" s="254"/>
      <c r="K90" s="254"/>
      <c r="L90" s="254"/>
      <c r="M90" s="254"/>
      <c r="N90" s="254"/>
    </row>
    <row r="91" spans="1:15" s="125" customFormat="1" ht="15.75">
      <c r="A91" s="149"/>
      <c r="B91" s="150" t="s">
        <v>365</v>
      </c>
      <c r="C91" s="148">
        <v>40862</v>
      </c>
      <c r="D91" s="148">
        <v>40877</v>
      </c>
      <c r="E91" s="151"/>
      <c r="F91" s="151"/>
      <c r="G91" s="151"/>
      <c r="H91" s="151"/>
      <c r="I91" s="151"/>
      <c r="J91" s="254"/>
      <c r="K91" s="254"/>
      <c r="L91" s="254"/>
      <c r="M91" s="254"/>
      <c r="N91" s="254"/>
      <c r="O91" s="53"/>
    </row>
    <row r="92" spans="1:14" ht="15.75" hidden="1">
      <c r="A92" s="138"/>
      <c r="B92" s="128" t="s">
        <v>234</v>
      </c>
      <c r="C92" s="126">
        <v>41228</v>
      </c>
      <c r="D92" s="126">
        <v>41243</v>
      </c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hidden="1">
      <c r="A93" s="138"/>
      <c r="B93" s="128" t="s">
        <v>235</v>
      </c>
      <c r="C93" s="126">
        <v>41593</v>
      </c>
      <c r="D93" s="126">
        <v>41608</v>
      </c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31.5">
      <c r="A94" s="138" t="s">
        <v>54</v>
      </c>
      <c r="B94" s="3" t="s">
        <v>343</v>
      </c>
      <c r="C94" s="126">
        <f>C95</f>
        <v>40878</v>
      </c>
      <c r="D94" s="126">
        <f>D95</f>
        <v>40892</v>
      </c>
      <c r="E94" s="6"/>
      <c r="F94" s="6"/>
      <c r="G94" s="6"/>
      <c r="H94" s="6"/>
      <c r="I94" s="6"/>
      <c r="J94" s="254"/>
      <c r="K94" s="254"/>
      <c r="L94" s="254"/>
      <c r="M94" s="254"/>
      <c r="N94" s="254"/>
    </row>
    <row r="95" spans="1:15" s="125" customFormat="1" ht="15.75">
      <c r="A95" s="149"/>
      <c r="B95" s="150" t="s">
        <v>365</v>
      </c>
      <c r="C95" s="148">
        <v>40878</v>
      </c>
      <c r="D95" s="148">
        <v>40892</v>
      </c>
      <c r="E95" s="151"/>
      <c r="F95" s="151"/>
      <c r="G95" s="151"/>
      <c r="H95" s="151"/>
      <c r="I95" s="151"/>
      <c r="J95" s="254"/>
      <c r="K95" s="254"/>
      <c r="L95" s="254"/>
      <c r="M95" s="254"/>
      <c r="N95" s="254"/>
      <c r="O95" s="53"/>
    </row>
    <row r="96" spans="1:14" ht="15.75" hidden="1">
      <c r="A96" s="152"/>
      <c r="B96" s="153" t="s">
        <v>234</v>
      </c>
      <c r="C96" s="154">
        <v>41244</v>
      </c>
      <c r="D96" s="154">
        <v>41258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5.75" hidden="1">
      <c r="A97" s="138"/>
      <c r="B97" s="128" t="s">
        <v>235</v>
      </c>
      <c r="C97" s="126">
        <v>41609</v>
      </c>
      <c r="D97" s="126">
        <v>41623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30" customHeight="1">
      <c r="A98" s="139">
        <v>4</v>
      </c>
      <c r="B98" s="255" t="s">
        <v>63</v>
      </c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</row>
    <row r="99" spans="1:15" s="127" customFormat="1" ht="31.5">
      <c r="A99" s="146" t="s">
        <v>245</v>
      </c>
      <c r="B99" s="141" t="s">
        <v>320</v>
      </c>
      <c r="C99" s="142">
        <v>40483</v>
      </c>
      <c r="D99" s="142">
        <v>40877</v>
      </c>
      <c r="E99" s="142">
        <f>E100</f>
        <v>40637</v>
      </c>
      <c r="F99" s="126"/>
      <c r="G99" s="186">
        <v>90</v>
      </c>
      <c r="H99" s="186">
        <v>90</v>
      </c>
      <c r="I99" s="144"/>
      <c r="J99" s="254"/>
      <c r="K99" s="254"/>
      <c r="L99" s="254"/>
      <c r="M99" s="254"/>
      <c r="N99" s="254"/>
      <c r="O99" s="145"/>
    </row>
    <row r="100" spans="1:14" ht="47.25">
      <c r="A100" s="138" t="s">
        <v>57</v>
      </c>
      <c r="B100" s="63" t="s">
        <v>29</v>
      </c>
      <c r="C100" s="126">
        <v>40513</v>
      </c>
      <c r="D100" s="126">
        <v>40542</v>
      </c>
      <c r="E100" s="126">
        <v>40637</v>
      </c>
      <c r="F100" s="126">
        <v>40667</v>
      </c>
      <c r="G100" s="6"/>
      <c r="H100" s="6"/>
      <c r="I100" s="6"/>
      <c r="J100" s="254"/>
      <c r="K100" s="254"/>
      <c r="L100" s="254"/>
      <c r="M100" s="254"/>
      <c r="N100" s="254"/>
    </row>
    <row r="101" spans="1:14" ht="47.25">
      <c r="A101" s="138" t="s">
        <v>58</v>
      </c>
      <c r="B101" s="57" t="s">
        <v>229</v>
      </c>
      <c r="C101" s="126">
        <v>40575</v>
      </c>
      <c r="D101" s="126">
        <v>40584</v>
      </c>
      <c r="E101" s="147">
        <v>40669</v>
      </c>
      <c r="F101" s="147">
        <v>40678</v>
      </c>
      <c r="G101" s="6"/>
      <c r="H101" s="6"/>
      <c r="I101" s="6"/>
      <c r="J101" s="254"/>
      <c r="K101" s="254"/>
      <c r="L101" s="254"/>
      <c r="M101" s="254"/>
      <c r="N101" s="254"/>
    </row>
    <row r="102" spans="1:14" ht="63">
      <c r="A102" s="138" t="s">
        <v>59</v>
      </c>
      <c r="B102" s="3" t="s">
        <v>324</v>
      </c>
      <c r="C102" s="126">
        <v>40724</v>
      </c>
      <c r="D102" s="126">
        <v>40754</v>
      </c>
      <c r="E102" s="6"/>
      <c r="F102" s="6"/>
      <c r="G102" s="6"/>
      <c r="H102" s="6"/>
      <c r="I102" s="6"/>
      <c r="J102" s="254" t="s">
        <v>374</v>
      </c>
      <c r="K102" s="254"/>
      <c r="L102" s="254"/>
      <c r="M102" s="254"/>
      <c r="N102" s="254"/>
    </row>
    <row r="103" spans="1:14" ht="33.75" customHeight="1">
      <c r="A103" s="138" t="s">
        <v>60</v>
      </c>
      <c r="B103" s="3" t="s">
        <v>326</v>
      </c>
      <c r="C103" s="126">
        <v>40756</v>
      </c>
      <c r="D103" s="126">
        <v>40785</v>
      </c>
      <c r="E103" s="147">
        <v>40787</v>
      </c>
      <c r="F103" s="147">
        <v>40846</v>
      </c>
      <c r="G103" s="6"/>
      <c r="H103" s="6"/>
      <c r="I103" s="6"/>
      <c r="J103" s="254"/>
      <c r="K103" s="254"/>
      <c r="L103" s="254"/>
      <c r="M103" s="254"/>
      <c r="N103" s="254"/>
    </row>
    <row r="104" spans="1:14" ht="30.75" customHeight="1">
      <c r="A104" s="138" t="s">
        <v>61</v>
      </c>
      <c r="B104" s="57" t="s">
        <v>328</v>
      </c>
      <c r="C104" s="126">
        <v>40787</v>
      </c>
      <c r="D104" s="126">
        <v>40877</v>
      </c>
      <c r="E104" s="147">
        <v>40848</v>
      </c>
      <c r="F104" s="147">
        <v>40877</v>
      </c>
      <c r="G104" s="6"/>
      <c r="H104" s="6"/>
      <c r="I104" s="6"/>
      <c r="J104" s="254"/>
      <c r="K104" s="254"/>
      <c r="L104" s="254"/>
      <c r="M104" s="254"/>
      <c r="N104" s="254"/>
    </row>
    <row r="105" spans="1:14" ht="30" customHeight="1">
      <c r="A105" s="139">
        <v>5</v>
      </c>
      <c r="B105" s="255" t="s">
        <v>62</v>
      </c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</row>
    <row r="106" spans="1:15" s="127" customFormat="1" ht="31.5">
      <c r="A106" s="146" t="s">
        <v>248</v>
      </c>
      <c r="B106" s="141" t="s">
        <v>320</v>
      </c>
      <c r="C106" s="142">
        <v>40483</v>
      </c>
      <c r="D106" s="142">
        <v>40683</v>
      </c>
      <c r="E106" s="142">
        <f>E107</f>
        <v>40637</v>
      </c>
      <c r="F106" s="126"/>
      <c r="G106" s="186">
        <v>30</v>
      </c>
      <c r="H106" s="186">
        <v>90</v>
      </c>
      <c r="I106" s="144"/>
      <c r="J106" s="254"/>
      <c r="K106" s="254"/>
      <c r="L106" s="254"/>
      <c r="M106" s="254"/>
      <c r="N106" s="254"/>
      <c r="O106" s="145"/>
    </row>
    <row r="107" spans="1:14" ht="53.25" customHeight="1">
      <c r="A107" s="138" t="s">
        <v>64</v>
      </c>
      <c r="B107" s="63" t="s">
        <v>29</v>
      </c>
      <c r="C107" s="126">
        <v>40513</v>
      </c>
      <c r="D107" s="126">
        <v>40542</v>
      </c>
      <c r="E107" s="126">
        <v>40637</v>
      </c>
      <c r="F107" s="126">
        <v>40667</v>
      </c>
      <c r="G107" s="6"/>
      <c r="H107" s="6"/>
      <c r="I107" s="6"/>
      <c r="J107" s="254"/>
      <c r="K107" s="254"/>
      <c r="L107" s="254"/>
      <c r="M107" s="254"/>
      <c r="N107" s="254"/>
    </row>
    <row r="108" spans="1:14" ht="47.25">
      <c r="A108" s="138" t="s">
        <v>65</v>
      </c>
      <c r="B108" s="57" t="s">
        <v>323</v>
      </c>
      <c r="C108" s="126">
        <v>40558</v>
      </c>
      <c r="D108" s="126">
        <v>40573</v>
      </c>
      <c r="E108" s="147">
        <v>40669</v>
      </c>
      <c r="F108" s="147">
        <v>40678</v>
      </c>
      <c r="G108" s="6"/>
      <c r="H108" s="6"/>
      <c r="I108" s="6"/>
      <c r="J108" s="254"/>
      <c r="K108" s="254"/>
      <c r="L108" s="254"/>
      <c r="M108" s="254"/>
      <c r="N108" s="254"/>
    </row>
    <row r="109" spans="1:14" ht="63">
      <c r="A109" s="138" t="s">
        <v>66</v>
      </c>
      <c r="B109" s="3" t="s">
        <v>324</v>
      </c>
      <c r="C109" s="126">
        <v>40575</v>
      </c>
      <c r="D109" s="126">
        <v>40632</v>
      </c>
      <c r="E109" s="6"/>
      <c r="F109" s="6"/>
      <c r="G109" s="6"/>
      <c r="H109" s="6"/>
      <c r="I109" s="6"/>
      <c r="J109" s="254" t="s">
        <v>374</v>
      </c>
      <c r="K109" s="254"/>
      <c r="L109" s="254"/>
      <c r="M109" s="254"/>
      <c r="N109" s="254"/>
    </row>
    <row r="110" spans="1:14" ht="31.5">
      <c r="A110" s="138" t="s">
        <v>67</v>
      </c>
      <c r="B110" s="3" t="s">
        <v>326</v>
      </c>
      <c r="C110" s="126">
        <v>40634</v>
      </c>
      <c r="D110" s="126">
        <v>40648</v>
      </c>
      <c r="E110" s="147">
        <v>40787</v>
      </c>
      <c r="F110" s="147">
        <v>40846</v>
      </c>
      <c r="G110" s="6"/>
      <c r="H110" s="6"/>
      <c r="I110" s="6"/>
      <c r="J110" s="254"/>
      <c r="K110" s="254"/>
      <c r="L110" s="254"/>
      <c r="M110" s="254"/>
      <c r="N110" s="254"/>
    </row>
    <row r="111" spans="1:14" ht="15.75">
      <c r="A111" s="138" t="s">
        <v>68</v>
      </c>
      <c r="B111" s="57" t="s">
        <v>328</v>
      </c>
      <c r="C111" s="126">
        <v>40653</v>
      </c>
      <c r="D111" s="126">
        <v>40683</v>
      </c>
      <c r="E111" s="147">
        <v>40848</v>
      </c>
      <c r="F111" s="147">
        <v>40877</v>
      </c>
      <c r="G111" s="6"/>
      <c r="H111" s="6"/>
      <c r="I111" s="6"/>
      <c r="J111" s="254"/>
      <c r="K111" s="254"/>
      <c r="L111" s="254"/>
      <c r="M111" s="254"/>
      <c r="N111" s="254"/>
    </row>
    <row r="112" spans="1:15" s="127" customFormat="1" ht="15.75">
      <c r="A112" s="146" t="s">
        <v>69</v>
      </c>
      <c r="B112" s="141" t="s">
        <v>313</v>
      </c>
      <c r="C112" s="142">
        <v>40688</v>
      </c>
      <c r="D112" s="142">
        <v>40693</v>
      </c>
      <c r="E112" s="142"/>
      <c r="F112" s="126"/>
      <c r="G112" s="144"/>
      <c r="H112" s="144"/>
      <c r="I112" s="144"/>
      <c r="J112" s="254"/>
      <c r="K112" s="254"/>
      <c r="L112" s="254"/>
      <c r="M112" s="254"/>
      <c r="N112" s="254"/>
      <c r="O112" s="145"/>
    </row>
    <row r="113" spans="1:14" ht="31.5">
      <c r="A113" s="138" t="s">
        <v>70</v>
      </c>
      <c r="B113" s="3" t="s">
        <v>329</v>
      </c>
      <c r="C113" s="126">
        <v>40688</v>
      </c>
      <c r="D113" s="126">
        <v>40693</v>
      </c>
      <c r="E113" s="147">
        <v>40848</v>
      </c>
      <c r="F113" s="147">
        <v>40902</v>
      </c>
      <c r="G113" s="6"/>
      <c r="H113" s="6"/>
      <c r="I113" s="6"/>
      <c r="J113" s="254"/>
      <c r="K113" s="254"/>
      <c r="L113" s="254"/>
      <c r="M113" s="254"/>
      <c r="N113" s="254"/>
    </row>
    <row r="114" spans="1:14" ht="78.75">
      <c r="A114" s="138" t="s">
        <v>71</v>
      </c>
      <c r="B114" s="3" t="s">
        <v>330</v>
      </c>
      <c r="C114" s="126">
        <v>40653</v>
      </c>
      <c r="D114" s="126">
        <v>40693</v>
      </c>
      <c r="E114" s="6"/>
      <c r="F114" s="6"/>
      <c r="G114" s="6"/>
      <c r="H114" s="6"/>
      <c r="I114" s="6"/>
      <c r="J114" s="254"/>
      <c r="K114" s="254"/>
      <c r="L114" s="254"/>
      <c r="M114" s="254"/>
      <c r="N114" s="254"/>
    </row>
    <row r="115" spans="1:15" s="127" customFormat="1" ht="47.25">
      <c r="A115" s="146" t="s">
        <v>288</v>
      </c>
      <c r="B115" s="141" t="s">
        <v>332</v>
      </c>
      <c r="C115" s="142">
        <v>40704</v>
      </c>
      <c r="D115" s="142">
        <v>40796</v>
      </c>
      <c r="E115" s="142"/>
      <c r="F115" s="126"/>
      <c r="G115" s="144"/>
      <c r="H115" s="144"/>
      <c r="I115" s="144"/>
      <c r="J115" s="254"/>
      <c r="K115" s="254"/>
      <c r="L115" s="254"/>
      <c r="M115" s="254"/>
      <c r="N115" s="254"/>
      <c r="O115" s="145"/>
    </row>
    <row r="116" spans="1:14" ht="31.5">
      <c r="A116" s="138" t="s">
        <v>72</v>
      </c>
      <c r="B116" s="129" t="s">
        <v>233</v>
      </c>
      <c r="C116" s="126">
        <v>40704</v>
      </c>
      <c r="D116" s="126">
        <v>40714</v>
      </c>
      <c r="E116" s="6"/>
      <c r="F116" s="6"/>
      <c r="G116" s="6"/>
      <c r="H116" s="6"/>
      <c r="I116" s="6"/>
      <c r="J116" s="254"/>
      <c r="K116" s="254"/>
      <c r="L116" s="254"/>
      <c r="M116" s="254"/>
      <c r="N116" s="254"/>
    </row>
    <row r="117" spans="1:14" ht="15.75">
      <c r="A117" s="138" t="s">
        <v>73</v>
      </c>
      <c r="B117" s="57" t="s">
        <v>334</v>
      </c>
      <c r="C117" s="126">
        <v>40704</v>
      </c>
      <c r="D117" s="126">
        <v>40734</v>
      </c>
      <c r="E117" s="6"/>
      <c r="F117" s="6"/>
      <c r="G117" s="6"/>
      <c r="H117" s="6"/>
      <c r="I117" s="6"/>
      <c r="J117" s="254"/>
      <c r="K117" s="254"/>
      <c r="L117" s="254"/>
      <c r="M117" s="254"/>
      <c r="N117" s="254"/>
    </row>
    <row r="118" spans="1:14" ht="15.75">
      <c r="A118" s="138" t="s">
        <v>74</v>
      </c>
      <c r="B118" s="57" t="s">
        <v>335</v>
      </c>
      <c r="C118" s="126">
        <v>40719</v>
      </c>
      <c r="D118" s="126">
        <v>40754</v>
      </c>
      <c r="E118" s="6"/>
      <c r="F118" s="6"/>
      <c r="G118" s="6"/>
      <c r="H118" s="6"/>
      <c r="I118" s="6"/>
      <c r="J118" s="254"/>
      <c r="K118" s="254"/>
      <c r="L118" s="254"/>
      <c r="M118" s="254"/>
      <c r="N118" s="254"/>
    </row>
    <row r="119" spans="1:14" ht="15.75">
      <c r="A119" s="138" t="s">
        <v>75</v>
      </c>
      <c r="B119" s="57" t="s">
        <v>337</v>
      </c>
      <c r="C119" s="126">
        <v>40756</v>
      </c>
      <c r="D119" s="126">
        <v>40785</v>
      </c>
      <c r="E119" s="6"/>
      <c r="F119" s="6"/>
      <c r="G119" s="6"/>
      <c r="H119" s="6"/>
      <c r="I119" s="6"/>
      <c r="J119" s="254"/>
      <c r="K119" s="254"/>
      <c r="L119" s="254"/>
      <c r="M119" s="254"/>
      <c r="N119" s="254"/>
    </row>
    <row r="120" spans="1:14" ht="15.75">
      <c r="A120" s="138" t="s">
        <v>76</v>
      </c>
      <c r="B120" s="57" t="s">
        <v>339</v>
      </c>
      <c r="C120" s="126">
        <v>40787</v>
      </c>
      <c r="D120" s="126">
        <v>40796</v>
      </c>
      <c r="E120" s="6"/>
      <c r="F120" s="6"/>
      <c r="G120" s="6"/>
      <c r="H120" s="6"/>
      <c r="I120" s="6"/>
      <c r="J120" s="254"/>
      <c r="K120" s="254"/>
      <c r="L120" s="254"/>
      <c r="M120" s="254"/>
      <c r="N120" s="254"/>
    </row>
    <row r="121" spans="1:15" s="127" customFormat="1" ht="31.5">
      <c r="A121" s="146" t="s">
        <v>317</v>
      </c>
      <c r="B121" s="141" t="s">
        <v>318</v>
      </c>
      <c r="C121" s="142"/>
      <c r="D121" s="142"/>
      <c r="E121" s="142"/>
      <c r="F121" s="126"/>
      <c r="G121" s="144"/>
      <c r="H121" s="144"/>
      <c r="I121" s="144"/>
      <c r="J121" s="254"/>
      <c r="K121" s="254"/>
      <c r="L121" s="254"/>
      <c r="M121" s="254"/>
      <c r="N121" s="254"/>
      <c r="O121" s="145"/>
    </row>
    <row r="122" spans="1:14" ht="31.5">
      <c r="A122" s="138" t="s">
        <v>77</v>
      </c>
      <c r="B122" s="3" t="s">
        <v>340</v>
      </c>
      <c r="C122" s="126">
        <v>40801</v>
      </c>
      <c r="D122" s="126">
        <v>40811</v>
      </c>
      <c r="E122" s="6"/>
      <c r="F122" s="6"/>
      <c r="G122" s="6"/>
      <c r="H122" s="6"/>
      <c r="I122" s="6"/>
      <c r="J122" s="254"/>
      <c r="K122" s="254"/>
      <c r="L122" s="254"/>
      <c r="M122" s="254"/>
      <c r="N122" s="254"/>
    </row>
    <row r="123" spans="1:14" ht="63">
      <c r="A123" s="138" t="s">
        <v>78</v>
      </c>
      <c r="B123" s="3" t="s">
        <v>341</v>
      </c>
      <c r="C123" s="126">
        <v>40811</v>
      </c>
      <c r="D123" s="126">
        <v>40816</v>
      </c>
      <c r="E123" s="6"/>
      <c r="F123" s="6"/>
      <c r="G123" s="6"/>
      <c r="H123" s="6"/>
      <c r="I123" s="6"/>
      <c r="J123" s="254"/>
      <c r="K123" s="254"/>
      <c r="L123" s="254"/>
      <c r="M123" s="254"/>
      <c r="N123" s="254"/>
    </row>
    <row r="124" spans="1:14" ht="31.5">
      <c r="A124" s="138" t="s">
        <v>79</v>
      </c>
      <c r="B124" s="3" t="s">
        <v>342</v>
      </c>
      <c r="C124" s="126">
        <v>40817</v>
      </c>
      <c r="D124" s="126">
        <v>40831</v>
      </c>
      <c r="E124" s="6"/>
      <c r="F124" s="6"/>
      <c r="G124" s="6"/>
      <c r="H124" s="6"/>
      <c r="I124" s="6"/>
      <c r="J124" s="254"/>
      <c r="K124" s="254"/>
      <c r="L124" s="254"/>
      <c r="M124" s="254"/>
      <c r="N124" s="254"/>
    </row>
    <row r="125" spans="1:14" ht="31.5">
      <c r="A125" s="138" t="s">
        <v>80</v>
      </c>
      <c r="B125" s="3" t="s">
        <v>343</v>
      </c>
      <c r="C125" s="126">
        <v>40836</v>
      </c>
      <c r="D125" s="126">
        <v>40846</v>
      </c>
      <c r="E125" s="6"/>
      <c r="F125" s="6"/>
      <c r="G125" s="6"/>
      <c r="H125" s="6"/>
      <c r="I125" s="6"/>
      <c r="J125" s="254"/>
      <c r="K125" s="254"/>
      <c r="L125" s="254"/>
      <c r="M125" s="254"/>
      <c r="N125" s="254"/>
    </row>
    <row r="126" spans="1:14" ht="30" customHeight="1">
      <c r="A126" s="139">
        <v>6</v>
      </c>
      <c r="B126" s="255" t="s">
        <v>81</v>
      </c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</row>
    <row r="127" spans="1:15" s="127" customFormat="1" ht="31.5" customHeight="1">
      <c r="A127" s="146" t="s">
        <v>308</v>
      </c>
      <c r="B127" s="141" t="s">
        <v>320</v>
      </c>
      <c r="C127" s="142">
        <v>40483</v>
      </c>
      <c r="D127" s="142">
        <v>40877</v>
      </c>
      <c r="E127" s="142"/>
      <c r="F127" s="126"/>
      <c r="G127" s="186">
        <v>90</v>
      </c>
      <c r="H127" s="186">
        <v>90</v>
      </c>
      <c r="I127" s="144"/>
      <c r="J127" s="254"/>
      <c r="K127" s="254"/>
      <c r="L127" s="254"/>
      <c r="M127" s="254"/>
      <c r="N127" s="254"/>
      <c r="O127" s="145"/>
    </row>
    <row r="128" spans="1:14" ht="47.25">
      <c r="A128" s="138" t="s">
        <v>82</v>
      </c>
      <c r="B128" s="63" t="s">
        <v>29</v>
      </c>
      <c r="C128" s="126">
        <v>40513</v>
      </c>
      <c r="D128" s="126">
        <v>40542</v>
      </c>
      <c r="E128" s="126">
        <v>40669</v>
      </c>
      <c r="F128" s="126">
        <v>40678</v>
      </c>
      <c r="G128" s="6"/>
      <c r="H128" s="6"/>
      <c r="I128" s="6"/>
      <c r="J128" s="254"/>
      <c r="K128" s="254"/>
      <c r="L128" s="254"/>
      <c r="M128" s="254"/>
      <c r="N128" s="254"/>
    </row>
    <row r="129" spans="1:14" ht="47.25">
      <c r="A129" s="138" t="s">
        <v>83</v>
      </c>
      <c r="B129" s="57" t="s">
        <v>323</v>
      </c>
      <c r="C129" s="126">
        <v>40575</v>
      </c>
      <c r="D129" s="126">
        <v>40584</v>
      </c>
      <c r="E129" s="126">
        <v>40673</v>
      </c>
      <c r="F129" s="126">
        <v>40704</v>
      </c>
      <c r="G129" s="6"/>
      <c r="H129" s="6"/>
      <c r="I129" s="6"/>
      <c r="J129" s="254"/>
      <c r="K129" s="254"/>
      <c r="L129" s="254"/>
      <c r="M129" s="254"/>
      <c r="N129" s="254"/>
    </row>
    <row r="130" spans="1:14" ht="63">
      <c r="A130" s="138" t="s">
        <v>84</v>
      </c>
      <c r="B130" s="3" t="s">
        <v>324</v>
      </c>
      <c r="C130" s="126">
        <v>40724</v>
      </c>
      <c r="D130" s="126">
        <v>40754</v>
      </c>
      <c r="E130" s="6"/>
      <c r="F130" s="6"/>
      <c r="G130" s="6"/>
      <c r="H130" s="6"/>
      <c r="I130" s="6"/>
      <c r="J130" s="254" t="s">
        <v>374</v>
      </c>
      <c r="K130" s="254"/>
      <c r="L130" s="254"/>
      <c r="M130" s="254"/>
      <c r="N130" s="254"/>
    </row>
    <row r="131" spans="1:14" ht="31.5">
      <c r="A131" s="138" t="s">
        <v>85</v>
      </c>
      <c r="B131" s="3" t="s">
        <v>326</v>
      </c>
      <c r="C131" s="126">
        <v>40756</v>
      </c>
      <c r="D131" s="126">
        <v>40785</v>
      </c>
      <c r="E131" s="147">
        <v>40787</v>
      </c>
      <c r="F131" s="147">
        <v>40846</v>
      </c>
      <c r="G131" s="6"/>
      <c r="H131" s="6"/>
      <c r="I131" s="6"/>
      <c r="J131" s="254"/>
      <c r="K131" s="254"/>
      <c r="L131" s="254"/>
      <c r="M131" s="254"/>
      <c r="N131" s="254"/>
    </row>
    <row r="132" spans="1:14" ht="15.75">
      <c r="A132" s="138" t="s">
        <v>86</v>
      </c>
      <c r="B132" s="57" t="s">
        <v>328</v>
      </c>
      <c r="C132" s="126">
        <v>40787</v>
      </c>
      <c r="D132" s="126">
        <v>40877</v>
      </c>
      <c r="E132" s="147">
        <v>40848</v>
      </c>
      <c r="F132" s="147">
        <v>40877</v>
      </c>
      <c r="G132" s="6"/>
      <c r="H132" s="6"/>
      <c r="I132" s="6"/>
      <c r="J132" s="254"/>
      <c r="K132" s="254"/>
      <c r="L132" s="254"/>
      <c r="M132" s="254"/>
      <c r="N132" s="254"/>
    </row>
    <row r="133" spans="1:14" ht="30" customHeight="1">
      <c r="A133" s="139">
        <v>7</v>
      </c>
      <c r="B133" s="255" t="s">
        <v>93</v>
      </c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</row>
    <row r="134" spans="1:15" s="127" customFormat="1" ht="31.5" customHeight="1">
      <c r="A134" s="146" t="s">
        <v>87</v>
      </c>
      <c r="B134" s="141" t="s">
        <v>320</v>
      </c>
      <c r="C134" s="142">
        <v>40483</v>
      </c>
      <c r="D134" s="142">
        <v>40877</v>
      </c>
      <c r="E134" s="142"/>
      <c r="F134" s="126"/>
      <c r="G134" s="186">
        <v>90</v>
      </c>
      <c r="H134" s="186">
        <v>90</v>
      </c>
      <c r="I134" s="144"/>
      <c r="J134" s="254"/>
      <c r="K134" s="254"/>
      <c r="L134" s="254"/>
      <c r="M134" s="254"/>
      <c r="N134" s="254"/>
      <c r="O134" s="145"/>
    </row>
    <row r="135" spans="1:14" s="12" customFormat="1" ht="47.25">
      <c r="A135" s="138" t="s">
        <v>88</v>
      </c>
      <c r="B135" s="63" t="s">
        <v>29</v>
      </c>
      <c r="C135" s="126">
        <v>40513</v>
      </c>
      <c r="D135" s="126">
        <v>40542</v>
      </c>
      <c r="E135" s="126">
        <v>40669</v>
      </c>
      <c r="F135" s="126">
        <v>40678</v>
      </c>
      <c r="G135" s="6"/>
      <c r="H135" s="6"/>
      <c r="I135" s="6"/>
      <c r="J135" s="254"/>
      <c r="K135" s="254"/>
      <c r="L135" s="254"/>
      <c r="M135" s="254"/>
      <c r="N135" s="254"/>
    </row>
    <row r="136" spans="1:14" s="12" customFormat="1" ht="47.25">
      <c r="A136" s="138" t="s">
        <v>89</v>
      </c>
      <c r="B136" s="57" t="s">
        <v>323</v>
      </c>
      <c r="C136" s="126">
        <v>40575</v>
      </c>
      <c r="D136" s="126">
        <v>40584</v>
      </c>
      <c r="E136" s="126">
        <v>40673</v>
      </c>
      <c r="F136" s="126">
        <v>40704</v>
      </c>
      <c r="G136" s="6"/>
      <c r="H136" s="6"/>
      <c r="I136" s="6"/>
      <c r="J136" s="254"/>
      <c r="K136" s="254"/>
      <c r="L136" s="254"/>
      <c r="M136" s="254"/>
      <c r="N136" s="254"/>
    </row>
    <row r="137" spans="1:14" s="12" customFormat="1" ht="63">
      <c r="A137" s="138" t="s">
        <v>90</v>
      </c>
      <c r="B137" s="3" t="s">
        <v>324</v>
      </c>
      <c r="C137" s="126">
        <v>40724</v>
      </c>
      <c r="D137" s="126">
        <v>40754</v>
      </c>
      <c r="E137" s="6"/>
      <c r="F137" s="6"/>
      <c r="G137" s="6"/>
      <c r="H137" s="6"/>
      <c r="I137" s="6"/>
      <c r="J137" s="254" t="s">
        <v>374</v>
      </c>
      <c r="K137" s="254"/>
      <c r="L137" s="254"/>
      <c r="M137" s="254"/>
      <c r="N137" s="254"/>
    </row>
    <row r="138" spans="1:14" s="12" customFormat="1" ht="31.5">
      <c r="A138" s="138" t="s">
        <v>91</v>
      </c>
      <c r="B138" s="3" t="s">
        <v>326</v>
      </c>
      <c r="C138" s="126">
        <v>40756</v>
      </c>
      <c r="D138" s="126">
        <v>40785</v>
      </c>
      <c r="E138" s="147">
        <v>40787</v>
      </c>
      <c r="F138" s="147">
        <v>40846</v>
      </c>
      <c r="G138" s="6"/>
      <c r="H138" s="6"/>
      <c r="I138" s="6"/>
      <c r="J138" s="254"/>
      <c r="K138" s="254"/>
      <c r="L138" s="254"/>
      <c r="M138" s="254"/>
      <c r="N138" s="254"/>
    </row>
    <row r="139" spans="1:14" s="12" customFormat="1" ht="15.75">
      <c r="A139" s="138" t="s">
        <v>92</v>
      </c>
      <c r="B139" s="57" t="s">
        <v>328</v>
      </c>
      <c r="C139" s="126">
        <v>40787</v>
      </c>
      <c r="D139" s="126">
        <v>40877</v>
      </c>
      <c r="E139" s="147">
        <v>40848</v>
      </c>
      <c r="F139" s="147">
        <v>40877</v>
      </c>
      <c r="G139" s="6"/>
      <c r="H139" s="6"/>
      <c r="I139" s="6"/>
      <c r="J139" s="254"/>
      <c r="K139" s="254"/>
      <c r="L139" s="254"/>
      <c r="M139" s="254"/>
      <c r="N139" s="254"/>
    </row>
  </sheetData>
  <sheetProtection/>
  <mergeCells count="104">
    <mergeCell ref="J139:N139"/>
    <mergeCell ref="J138:N138"/>
    <mergeCell ref="J131:N131"/>
    <mergeCell ref="J132:N132"/>
    <mergeCell ref="B133:N133"/>
    <mergeCell ref="J127:N127"/>
    <mergeCell ref="J128:N128"/>
    <mergeCell ref="J129:N129"/>
    <mergeCell ref="J130:N130"/>
    <mergeCell ref="J134:N134"/>
    <mergeCell ref="J125:N125"/>
    <mergeCell ref="B126:N126"/>
    <mergeCell ref="J119:N119"/>
    <mergeCell ref="J120:N120"/>
    <mergeCell ref="J122:N122"/>
    <mergeCell ref="J123:N123"/>
    <mergeCell ref="J124:N124"/>
    <mergeCell ref="J121:N121"/>
    <mergeCell ref="J114:N114"/>
    <mergeCell ref="J116:N116"/>
    <mergeCell ref="J110:N110"/>
    <mergeCell ref="J104:N104"/>
    <mergeCell ref="B105:N105"/>
    <mergeCell ref="J117:N117"/>
    <mergeCell ref="J115:N115"/>
    <mergeCell ref="J118:N118"/>
    <mergeCell ref="J86:N86"/>
    <mergeCell ref="J101:N101"/>
    <mergeCell ref="J87:N87"/>
    <mergeCell ref="J90:N90"/>
    <mergeCell ref="J111:N111"/>
    <mergeCell ref="J106:N106"/>
    <mergeCell ref="J112:N112"/>
    <mergeCell ref="J113:N113"/>
    <mergeCell ref="J102:N102"/>
    <mergeCell ref="J91:N91"/>
    <mergeCell ref="J100:N100"/>
    <mergeCell ref="J94:N94"/>
    <mergeCell ref="J95:N95"/>
    <mergeCell ref="J109:N109"/>
    <mergeCell ref="B98:N98"/>
    <mergeCell ref="J99:N99"/>
    <mergeCell ref="J107:N107"/>
    <mergeCell ref="J103:N103"/>
    <mergeCell ref="J85:N85"/>
    <mergeCell ref="J43:N43"/>
    <mergeCell ref="J44:N44"/>
    <mergeCell ref="J47:N47"/>
    <mergeCell ref="J48:N48"/>
    <mergeCell ref="J51:N51"/>
    <mergeCell ref="J52:N52"/>
    <mergeCell ref="J55:N55"/>
    <mergeCell ref="J56:N56"/>
    <mergeCell ref="J68:N82"/>
    <mergeCell ref="J21:N21"/>
    <mergeCell ref="J25:N25"/>
    <mergeCell ref="J64:N64"/>
    <mergeCell ref="J42:N42"/>
    <mergeCell ref="J63:N63"/>
    <mergeCell ref="J59:N59"/>
    <mergeCell ref="J60:N60"/>
    <mergeCell ref="J38:N38"/>
    <mergeCell ref="J39:N39"/>
    <mergeCell ref="J40:N40"/>
    <mergeCell ref="A5:N5"/>
    <mergeCell ref="A13:I13"/>
    <mergeCell ref="A15:I15"/>
    <mergeCell ref="A16:A20"/>
    <mergeCell ref="B16:B20"/>
    <mergeCell ref="J35:N35"/>
    <mergeCell ref="K8:N8"/>
    <mergeCell ref="I16:I20"/>
    <mergeCell ref="J16:N20"/>
    <mergeCell ref="J32:N32"/>
    <mergeCell ref="L10:N10"/>
    <mergeCell ref="J108:N108"/>
    <mergeCell ref="C17:D17"/>
    <mergeCell ref="E42:F42"/>
    <mergeCell ref="J24:N24"/>
    <mergeCell ref="J23:N23"/>
    <mergeCell ref="B22:N22"/>
    <mergeCell ref="C18:C20"/>
    <mergeCell ref="J30:N30"/>
    <mergeCell ref="D18:D20"/>
    <mergeCell ref="J137:N137"/>
    <mergeCell ref="E17:F17"/>
    <mergeCell ref="J28:N28"/>
    <mergeCell ref="G16:G20"/>
    <mergeCell ref="H16:H20"/>
    <mergeCell ref="J26:N26"/>
    <mergeCell ref="C16:F16"/>
    <mergeCell ref="E18:E20"/>
    <mergeCell ref="F18:F20"/>
    <mergeCell ref="J27:N27"/>
    <mergeCell ref="J31:N31"/>
    <mergeCell ref="B29:N29"/>
    <mergeCell ref="J135:N135"/>
    <mergeCell ref="J136:N136"/>
    <mergeCell ref="J34:N34"/>
    <mergeCell ref="J36:N36"/>
    <mergeCell ref="J37:N37"/>
    <mergeCell ref="J33:N33"/>
    <mergeCell ref="B41:N41"/>
    <mergeCell ref="J65:N65"/>
  </mergeCells>
  <printOptions/>
  <pageMargins left="0.3937007874015748" right="0" top="0" bottom="0" header="0.31496062992125984" footer="0.31496062992125984"/>
  <pageSetup horizontalDpi="600" verticalDpi="600" orientation="portrait" paperSize="9" scale="43" r:id="rId1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8"/>
  <sheetViews>
    <sheetView zoomScalePageLayoutView="0" workbookViewId="0" topLeftCell="A13">
      <selection activeCell="F52" sqref="F52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2" t="s">
        <v>216</v>
      </c>
    </row>
    <row r="3" ht="15.75">
      <c r="C3" s="2" t="s">
        <v>345</v>
      </c>
    </row>
    <row r="4" ht="15.75">
      <c r="C4" s="2" t="s">
        <v>356</v>
      </c>
    </row>
    <row r="5" ht="15.75">
      <c r="C5" s="2"/>
    </row>
    <row r="6" ht="15.75">
      <c r="C6" s="2"/>
    </row>
    <row r="7" ht="15.75">
      <c r="C7" s="2" t="s">
        <v>346</v>
      </c>
    </row>
    <row r="8" spans="2:3" ht="15.75">
      <c r="B8" s="288" t="s">
        <v>26</v>
      </c>
      <c r="C8" s="225"/>
    </row>
    <row r="9" ht="15.75">
      <c r="C9" s="2"/>
    </row>
    <row r="10" spans="2:3" ht="15.75">
      <c r="B10" s="2" t="s">
        <v>96</v>
      </c>
      <c r="C10" s="132" t="s">
        <v>25</v>
      </c>
    </row>
    <row r="11" ht="15.75">
      <c r="C11" s="2" t="s">
        <v>349</v>
      </c>
    </row>
    <row r="12" ht="15.75">
      <c r="C12" s="2" t="s">
        <v>350</v>
      </c>
    </row>
    <row r="14" spans="1:3" ht="33" customHeight="1">
      <c r="A14" s="289" t="s">
        <v>319</v>
      </c>
      <c r="B14" s="289"/>
      <c r="C14" s="289"/>
    </row>
    <row r="15" ht="16.5" thickBot="1"/>
    <row r="16" spans="1:3" ht="16.5" thickBot="1">
      <c r="A16" s="58" t="s">
        <v>236</v>
      </c>
      <c r="B16" s="59" t="s">
        <v>309</v>
      </c>
      <c r="C16" s="60" t="s">
        <v>310</v>
      </c>
    </row>
    <row r="17" spans="1:3" ht="15.75">
      <c r="A17" s="55">
        <v>1</v>
      </c>
      <c r="B17" s="61" t="s">
        <v>320</v>
      </c>
      <c r="C17" s="62"/>
    </row>
    <row r="18" spans="1:3" ht="15.75">
      <c r="A18" s="56" t="s">
        <v>238</v>
      </c>
      <c r="B18" s="63" t="s">
        <v>321</v>
      </c>
      <c r="C18" s="24" t="s">
        <v>312</v>
      </c>
    </row>
    <row r="19" spans="1:3" ht="15.75">
      <c r="A19" s="56" t="s">
        <v>239</v>
      </c>
      <c r="B19" s="63" t="s">
        <v>322</v>
      </c>
      <c r="C19" s="24" t="s">
        <v>312</v>
      </c>
    </row>
    <row r="20" spans="1:3" ht="15.75">
      <c r="A20" s="56" t="s">
        <v>249</v>
      </c>
      <c r="B20" s="57" t="s">
        <v>323</v>
      </c>
      <c r="C20" s="24" t="s">
        <v>312</v>
      </c>
    </row>
    <row r="21" spans="1:3" ht="31.5">
      <c r="A21" s="56" t="s">
        <v>265</v>
      </c>
      <c r="B21" s="57" t="s">
        <v>324</v>
      </c>
      <c r="C21" s="24" t="s">
        <v>312</v>
      </c>
    </row>
    <row r="22" spans="1:3" ht="15.75">
      <c r="A22" s="56" t="s">
        <v>325</v>
      </c>
      <c r="B22" s="57" t="s">
        <v>326</v>
      </c>
      <c r="C22" s="24" t="s">
        <v>312</v>
      </c>
    </row>
    <row r="23" spans="1:3" ht="15.75">
      <c r="A23" s="56" t="s">
        <v>327</v>
      </c>
      <c r="B23" s="57" t="s">
        <v>328</v>
      </c>
      <c r="C23" s="24" t="s">
        <v>311</v>
      </c>
    </row>
    <row r="24" spans="1:3" ht="15.75">
      <c r="A24" s="56">
        <v>2</v>
      </c>
      <c r="B24" s="64" t="s">
        <v>313</v>
      </c>
      <c r="C24" s="65"/>
    </row>
    <row r="25" spans="1:3" ht="15.75">
      <c r="A25" s="56" t="s">
        <v>241</v>
      </c>
      <c r="B25" s="57" t="s">
        <v>329</v>
      </c>
      <c r="C25" s="24" t="s">
        <v>312</v>
      </c>
    </row>
    <row r="26" spans="1:3" ht="31.5">
      <c r="A26" s="56" t="s">
        <v>242</v>
      </c>
      <c r="B26" s="57" t="s">
        <v>330</v>
      </c>
      <c r="C26" s="24" t="s">
        <v>312</v>
      </c>
    </row>
    <row r="27" spans="1:3" ht="15.75">
      <c r="A27" s="56" t="s">
        <v>243</v>
      </c>
      <c r="B27" s="57" t="s">
        <v>331</v>
      </c>
      <c r="C27" s="24" t="s">
        <v>312</v>
      </c>
    </row>
    <row r="28" spans="1:3" ht="31.5">
      <c r="A28" s="56">
        <v>3</v>
      </c>
      <c r="B28" s="64" t="s">
        <v>332</v>
      </c>
      <c r="C28" s="65"/>
    </row>
    <row r="29" spans="1:3" ht="30.75" customHeight="1">
      <c r="A29" s="56" t="s">
        <v>314</v>
      </c>
      <c r="B29" s="57" t="s">
        <v>333</v>
      </c>
      <c r="C29" s="24" t="s">
        <v>311</v>
      </c>
    </row>
    <row r="30" spans="1:3" ht="15.75">
      <c r="A30" s="56" t="s">
        <v>315</v>
      </c>
      <c r="B30" s="57" t="s">
        <v>334</v>
      </c>
      <c r="C30" s="24" t="s">
        <v>312</v>
      </c>
    </row>
    <row r="31" spans="1:3" ht="15.75">
      <c r="A31" s="56" t="s">
        <v>316</v>
      </c>
      <c r="B31" s="57" t="s">
        <v>335</v>
      </c>
      <c r="C31" s="24" t="s">
        <v>311</v>
      </c>
    </row>
    <row r="32" spans="1:3" ht="15.75">
      <c r="A32" s="56" t="s">
        <v>336</v>
      </c>
      <c r="B32" s="57" t="s">
        <v>337</v>
      </c>
      <c r="C32" s="24" t="s">
        <v>311</v>
      </c>
    </row>
    <row r="33" spans="1:3" ht="15.75">
      <c r="A33" s="56" t="s">
        <v>338</v>
      </c>
      <c r="B33" s="57" t="s">
        <v>339</v>
      </c>
      <c r="C33" s="24" t="s">
        <v>312</v>
      </c>
    </row>
    <row r="34" spans="1:3" ht="15.75">
      <c r="A34" s="56">
        <v>4</v>
      </c>
      <c r="B34" s="64" t="s">
        <v>318</v>
      </c>
      <c r="C34" s="65"/>
    </row>
    <row r="35" spans="1:3" ht="15.75">
      <c r="A35" s="56" t="s">
        <v>245</v>
      </c>
      <c r="B35" s="57" t="s">
        <v>340</v>
      </c>
      <c r="C35" s="24" t="s">
        <v>311</v>
      </c>
    </row>
    <row r="36" spans="1:3" ht="31.5">
      <c r="A36" s="56" t="s">
        <v>246</v>
      </c>
      <c r="B36" s="57" t="s">
        <v>341</v>
      </c>
      <c r="C36" s="24" t="s">
        <v>312</v>
      </c>
    </row>
    <row r="37" spans="1:3" ht="15.75">
      <c r="A37" s="56" t="s">
        <v>247</v>
      </c>
      <c r="B37" s="57" t="s">
        <v>342</v>
      </c>
      <c r="C37" s="24" t="s">
        <v>312</v>
      </c>
    </row>
    <row r="38" spans="1:3" ht="16.5" thickBot="1">
      <c r="A38" s="174" t="s">
        <v>287</v>
      </c>
      <c r="B38" s="175" t="s">
        <v>343</v>
      </c>
      <c r="C38" s="176" t="s">
        <v>312</v>
      </c>
    </row>
  </sheetData>
  <sheetProtection/>
  <mergeCells count="2">
    <mergeCell ref="B8:C8"/>
    <mergeCell ref="A14:C14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1"/>
  <sheetViews>
    <sheetView view="pageBreakPreview" zoomScaleNormal="60" zoomScaleSheetLayoutView="100" zoomScalePageLayoutView="0" workbookViewId="0" topLeftCell="A1">
      <selection activeCell="F26" sqref="F26"/>
    </sheetView>
  </sheetViews>
  <sheetFormatPr defaultColWidth="9.00390625" defaultRowHeight="15.75"/>
  <cols>
    <col min="1" max="1" width="54.125" style="113" bestFit="1" customWidth="1"/>
    <col min="2" max="2" width="25.50390625" style="113" customWidth="1"/>
    <col min="3" max="3" width="21.625" style="113" customWidth="1"/>
    <col min="4" max="16384" width="9.00390625" style="113" customWidth="1"/>
  </cols>
  <sheetData>
    <row r="1" ht="15.75">
      <c r="C1" s="114" t="s">
        <v>358</v>
      </c>
    </row>
    <row r="2" ht="15.75">
      <c r="C2" s="114" t="s">
        <v>345</v>
      </c>
    </row>
    <row r="3" ht="15.75">
      <c r="C3" s="114" t="s">
        <v>135</v>
      </c>
    </row>
    <row r="4" ht="15.75">
      <c r="C4" s="114"/>
    </row>
    <row r="5" spans="1:256" s="158" customFormat="1" ht="34.5" customHeight="1">
      <c r="A5" s="301" t="s">
        <v>221</v>
      </c>
      <c r="B5" s="302"/>
      <c r="C5" s="302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1:256" s="158" customFormat="1" ht="2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3" s="158" customFormat="1" ht="20.25">
      <c r="A7" s="303" t="s">
        <v>376</v>
      </c>
      <c r="B7" s="303"/>
      <c r="C7" s="303"/>
    </row>
    <row r="8" spans="1:3" ht="15.75">
      <c r="A8" s="121"/>
      <c r="B8" s="121"/>
      <c r="C8" s="121"/>
    </row>
    <row r="9" s="159" customFormat="1" ht="18.75">
      <c r="C9" s="160" t="s">
        <v>346</v>
      </c>
    </row>
    <row r="10" spans="2:3" s="159" customFormat="1" ht="18.75">
      <c r="B10" s="291" t="s">
        <v>26</v>
      </c>
      <c r="C10" s="225"/>
    </row>
    <row r="11" s="159" customFormat="1" ht="18.75">
      <c r="C11" s="160"/>
    </row>
    <row r="12" spans="2:3" s="159" customFormat="1" ht="18.75">
      <c r="B12" s="160" t="s">
        <v>95</v>
      </c>
      <c r="C12" s="161" t="s">
        <v>25</v>
      </c>
    </row>
    <row r="13" s="159" customFormat="1" ht="18.75">
      <c r="C13" s="160" t="s">
        <v>349</v>
      </c>
    </row>
    <row r="14" s="159" customFormat="1" ht="18.75">
      <c r="C14" s="160" t="s">
        <v>350</v>
      </c>
    </row>
    <row r="15" ht="16.5" thickBot="1">
      <c r="B15" s="115"/>
    </row>
    <row r="16" spans="1:3" ht="15.75">
      <c r="A16" s="162" t="s">
        <v>164</v>
      </c>
      <c r="B16" s="163"/>
      <c r="C16" s="164"/>
    </row>
    <row r="17" spans="1:3" ht="47.25">
      <c r="A17" s="165" t="s">
        <v>165</v>
      </c>
      <c r="B17" s="117" t="s">
        <v>166</v>
      </c>
      <c r="C17" s="166" t="s">
        <v>134</v>
      </c>
    </row>
    <row r="18" spans="1:3" ht="15.75">
      <c r="A18" s="165">
        <v>1</v>
      </c>
      <c r="B18" s="116">
        <v>2</v>
      </c>
      <c r="C18" s="167">
        <v>3</v>
      </c>
    </row>
    <row r="19" spans="1:3" ht="15.75">
      <c r="A19" s="168" t="s">
        <v>167</v>
      </c>
      <c r="B19" s="118">
        <v>2777728</v>
      </c>
      <c r="C19" s="169">
        <v>3952795</v>
      </c>
    </row>
    <row r="20" spans="1:3" ht="15.75">
      <c r="A20" s="168" t="s">
        <v>168</v>
      </c>
      <c r="B20" s="118">
        <v>39618</v>
      </c>
      <c r="C20" s="169">
        <v>42140</v>
      </c>
    </row>
    <row r="21" spans="1:3" ht="15.75">
      <c r="A21" s="168" t="s">
        <v>169</v>
      </c>
      <c r="B21" s="118"/>
      <c r="C21" s="169"/>
    </row>
    <row r="22" spans="1:3" ht="15.75">
      <c r="A22" s="170" t="s">
        <v>170</v>
      </c>
      <c r="B22" s="118"/>
      <c r="C22" s="169"/>
    </row>
    <row r="23" spans="1:3" ht="15.75">
      <c r="A23" s="170" t="s">
        <v>171</v>
      </c>
      <c r="B23" s="118"/>
      <c r="C23" s="169"/>
    </row>
    <row r="24" spans="1:3" ht="15.75">
      <c r="A24" s="168" t="s">
        <v>290</v>
      </c>
      <c r="B24" s="118">
        <f>40506+67586+15047</f>
        <v>123139</v>
      </c>
      <c r="C24" s="169">
        <v>266900.9</v>
      </c>
    </row>
    <row r="25" spans="1:3" ht="15.75">
      <c r="A25" s="168" t="s">
        <v>172</v>
      </c>
      <c r="B25" s="118">
        <v>1876428</v>
      </c>
      <c r="C25" s="169">
        <v>1643747</v>
      </c>
    </row>
    <row r="26" spans="1:3" ht="15.75">
      <c r="A26" s="168" t="s">
        <v>173</v>
      </c>
      <c r="B26" s="118">
        <v>1445110</v>
      </c>
      <c r="C26" s="169">
        <v>1211002</v>
      </c>
    </row>
    <row r="27" spans="1:3" ht="15.75">
      <c r="A27" s="168" t="s">
        <v>174</v>
      </c>
      <c r="B27" s="118">
        <v>60134</v>
      </c>
      <c r="C27" s="169">
        <v>41437</v>
      </c>
    </row>
    <row r="28" spans="1:3" ht="15.75">
      <c r="A28" s="168" t="s">
        <v>175</v>
      </c>
      <c r="B28" s="118">
        <v>115879</v>
      </c>
      <c r="C28" s="169">
        <v>76261</v>
      </c>
    </row>
    <row r="29" spans="1:3" ht="15.75">
      <c r="A29" s="168" t="s">
        <v>176</v>
      </c>
      <c r="B29" s="118">
        <v>5970</v>
      </c>
      <c r="C29" s="169">
        <v>107760</v>
      </c>
    </row>
    <row r="30" spans="1:3" ht="15.75">
      <c r="A30" s="170" t="s">
        <v>177</v>
      </c>
      <c r="B30" s="181">
        <v>0</v>
      </c>
      <c r="C30" s="169">
        <v>100000</v>
      </c>
    </row>
    <row r="31" spans="1:3" ht="15.75">
      <c r="A31" s="170" t="s">
        <v>178</v>
      </c>
      <c r="B31" s="118"/>
      <c r="C31" s="169"/>
    </row>
    <row r="32" spans="1:3" ht="15.75">
      <c r="A32" s="170" t="s">
        <v>179</v>
      </c>
      <c r="B32" s="118"/>
      <c r="C32" s="169"/>
    </row>
    <row r="33" spans="1:3" ht="15.75">
      <c r="A33" s="170" t="s">
        <v>180</v>
      </c>
      <c r="B33" s="118">
        <v>5970</v>
      </c>
      <c r="C33" s="169">
        <f>+C29-C30</f>
        <v>7760</v>
      </c>
    </row>
    <row r="34" spans="1:3" ht="15.75">
      <c r="A34" s="168" t="s">
        <v>181</v>
      </c>
      <c r="B34" s="118">
        <v>1610185</v>
      </c>
      <c r="C34" s="169">
        <v>2040805</v>
      </c>
    </row>
    <row r="35" spans="1:3" ht="15.75">
      <c r="A35" s="170" t="s">
        <v>182</v>
      </c>
      <c r="B35" s="118">
        <v>1518472</v>
      </c>
      <c r="C35" s="169">
        <v>1256758</v>
      </c>
    </row>
    <row r="36" spans="1:3" ht="15.75">
      <c r="A36" s="170" t="s">
        <v>183</v>
      </c>
      <c r="B36" s="118">
        <v>905879</v>
      </c>
      <c r="C36" s="169">
        <v>783664</v>
      </c>
    </row>
    <row r="37" spans="1:3" ht="15.75">
      <c r="A37" s="171" t="s">
        <v>184</v>
      </c>
      <c r="B37" s="118">
        <v>11606</v>
      </c>
      <c r="C37" s="169">
        <v>20796.891620000006</v>
      </c>
    </row>
    <row r="38" spans="1:3" ht="15.75">
      <c r="A38" s="171" t="s">
        <v>185</v>
      </c>
      <c r="B38" s="118">
        <v>929</v>
      </c>
      <c r="C38" s="169">
        <v>3503.0720099999994</v>
      </c>
    </row>
    <row r="39" spans="1:3" ht="15.75">
      <c r="A39" s="171" t="s">
        <v>186</v>
      </c>
      <c r="B39" s="118">
        <v>14687</v>
      </c>
      <c r="C39" s="169">
        <v>63298.886448200006</v>
      </c>
    </row>
    <row r="40" spans="1:3" ht="15.75">
      <c r="A40" s="168" t="s">
        <v>187</v>
      </c>
      <c r="B40" s="118">
        <v>67586</v>
      </c>
      <c r="C40" s="169">
        <v>142648</v>
      </c>
    </row>
    <row r="41" spans="1:3" ht="15.75">
      <c r="A41" s="298" t="s">
        <v>188</v>
      </c>
      <c r="B41" s="299"/>
      <c r="C41" s="300"/>
    </row>
    <row r="42" spans="1:3" ht="31.5">
      <c r="A42" s="168" t="s">
        <v>189</v>
      </c>
      <c r="B42" s="296"/>
      <c r="C42" s="297"/>
    </row>
    <row r="43" spans="1:3" ht="15.75">
      <c r="A43" s="168" t="s">
        <v>190</v>
      </c>
      <c r="B43" s="296"/>
      <c r="C43" s="297"/>
    </row>
    <row r="44" spans="1:3" ht="15.75">
      <c r="A44" s="168" t="s">
        <v>191</v>
      </c>
      <c r="B44" s="296"/>
      <c r="C44" s="297"/>
    </row>
    <row r="45" spans="1:3" ht="15.75">
      <c r="A45" s="168" t="s">
        <v>192</v>
      </c>
      <c r="B45" s="296"/>
      <c r="C45" s="297"/>
    </row>
    <row r="46" spans="1:3" ht="15.75">
      <c r="A46" s="298" t="s">
        <v>193</v>
      </c>
      <c r="B46" s="299"/>
      <c r="C46" s="300"/>
    </row>
    <row r="47" spans="1:3" ht="15.75">
      <c r="A47" s="172" t="s">
        <v>194</v>
      </c>
      <c r="B47" s="292"/>
      <c r="C47" s="293"/>
    </row>
    <row r="48" spans="1:3" ht="15.75">
      <c r="A48" s="172" t="s">
        <v>195</v>
      </c>
      <c r="B48" s="292"/>
      <c r="C48" s="293"/>
    </row>
    <row r="49" spans="1:3" ht="15.75">
      <c r="A49" s="172" t="s">
        <v>196</v>
      </c>
      <c r="B49" s="292"/>
      <c r="C49" s="293"/>
    </row>
    <row r="50" spans="1:3" ht="16.5" thickBot="1">
      <c r="A50" s="173" t="s">
        <v>197</v>
      </c>
      <c r="B50" s="294"/>
      <c r="C50" s="295"/>
    </row>
    <row r="51" spans="1:3" ht="33" customHeight="1">
      <c r="A51" s="290" t="s">
        <v>198</v>
      </c>
      <c r="B51" s="290"/>
      <c r="C51" s="290"/>
    </row>
  </sheetData>
  <sheetProtection/>
  <mergeCells count="14">
    <mergeCell ref="A5:C5"/>
    <mergeCell ref="A7:C7"/>
    <mergeCell ref="A41:C41"/>
    <mergeCell ref="B42:C42"/>
    <mergeCell ref="A51:C51"/>
    <mergeCell ref="B10:C10"/>
    <mergeCell ref="B47:C47"/>
    <mergeCell ref="B48:C48"/>
    <mergeCell ref="B49:C49"/>
    <mergeCell ref="B50:C50"/>
    <mergeCell ref="B43:C43"/>
    <mergeCell ref="B44:C44"/>
    <mergeCell ref="B45:C45"/>
    <mergeCell ref="A46:C4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0" zoomScaleNormal="70" zoomScalePageLayoutView="0" workbookViewId="0" topLeftCell="A1">
      <selection activeCell="S25" sqref="S25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4.75390625" style="1" customWidth="1"/>
    <col min="4" max="4" width="9.25390625" style="1" bestFit="1" customWidth="1"/>
    <col min="5" max="8" width="6.125" style="1" bestFit="1" customWidth="1"/>
    <col min="9" max="9" width="13.75390625" style="1" customWidth="1"/>
    <col min="10" max="16384" width="9.00390625" style="1" customWidth="1"/>
  </cols>
  <sheetData>
    <row r="1" ht="15.75">
      <c r="I1" s="114" t="s">
        <v>219</v>
      </c>
    </row>
    <row r="2" ht="15.75">
      <c r="I2" s="114" t="s">
        <v>345</v>
      </c>
    </row>
    <row r="3" ht="15.75">
      <c r="I3" s="114" t="s">
        <v>356</v>
      </c>
    </row>
    <row r="4" ht="15.75">
      <c r="I4" s="114"/>
    </row>
    <row r="5" spans="1:9" ht="35.25" customHeight="1">
      <c r="A5" s="304" t="s">
        <v>217</v>
      </c>
      <c r="B5" s="305"/>
      <c r="C5" s="305"/>
      <c r="D5" s="305"/>
      <c r="E5" s="305"/>
      <c r="F5" s="305"/>
      <c r="G5" s="305"/>
      <c r="H5" s="305"/>
      <c r="I5" s="305"/>
    </row>
    <row r="7" ht="15.75">
      <c r="I7" s="2" t="s">
        <v>346</v>
      </c>
    </row>
    <row r="8" ht="15.75">
      <c r="I8" s="2" t="s">
        <v>347</v>
      </c>
    </row>
    <row r="9" ht="15.75">
      <c r="I9" s="2"/>
    </row>
    <row r="10" ht="15.75">
      <c r="I10" s="66" t="s">
        <v>348</v>
      </c>
    </row>
    <row r="11" ht="15.75">
      <c r="I11" s="2" t="s">
        <v>349</v>
      </c>
    </row>
    <row r="12" ht="15.75">
      <c r="I12" s="2" t="s">
        <v>350</v>
      </c>
    </row>
    <row r="13" ht="15.75">
      <c r="I13" s="2"/>
    </row>
    <row r="14" spans="1:9" ht="15.75">
      <c r="A14" s="305" t="s">
        <v>215</v>
      </c>
      <c r="B14" s="305"/>
      <c r="C14" s="305"/>
      <c r="D14" s="305"/>
      <c r="E14" s="305"/>
      <c r="F14" s="305"/>
      <c r="G14" s="305"/>
      <c r="H14" s="305"/>
      <c r="I14" s="305"/>
    </row>
    <row r="15" ht="16.5" thickBot="1">
      <c r="I15" s="2"/>
    </row>
    <row r="16" spans="1:9" ht="126" customHeight="1">
      <c r="A16" s="306" t="s">
        <v>250</v>
      </c>
      <c r="B16" s="309" t="s">
        <v>270</v>
      </c>
      <c r="C16" s="309" t="s">
        <v>199</v>
      </c>
      <c r="D16" s="309" t="s">
        <v>352</v>
      </c>
      <c r="E16" s="309"/>
      <c r="F16" s="309"/>
      <c r="G16" s="309"/>
      <c r="H16" s="309"/>
      <c r="I16" s="311" t="s">
        <v>200</v>
      </c>
    </row>
    <row r="17" spans="1:9" ht="38.25" customHeight="1">
      <c r="A17" s="307"/>
      <c r="B17" s="272"/>
      <c r="C17" s="272"/>
      <c r="D17" s="10" t="s">
        <v>214</v>
      </c>
      <c r="E17" s="10" t="s">
        <v>254</v>
      </c>
      <c r="F17" s="10" t="s">
        <v>255</v>
      </c>
      <c r="G17" s="10" t="s">
        <v>256</v>
      </c>
      <c r="H17" s="10" t="s">
        <v>257</v>
      </c>
      <c r="I17" s="312"/>
    </row>
    <row r="18" spans="1:9" ht="81.75" customHeight="1" thickBot="1">
      <c r="A18" s="308"/>
      <c r="B18" s="310"/>
      <c r="C18" s="310"/>
      <c r="D18" s="43" t="s">
        <v>305</v>
      </c>
      <c r="E18" s="43" t="s">
        <v>258</v>
      </c>
      <c r="F18" s="43" t="s">
        <v>258</v>
      </c>
      <c r="G18" s="43" t="s">
        <v>258</v>
      </c>
      <c r="H18" s="43" t="s">
        <v>258</v>
      </c>
      <c r="I18" s="313"/>
    </row>
    <row r="19" spans="1:9" ht="15.75">
      <c r="A19" s="32"/>
      <c r="B19" s="33" t="s">
        <v>271</v>
      </c>
      <c r="C19" s="33"/>
      <c r="D19" s="33"/>
      <c r="E19" s="33"/>
      <c r="F19" s="38"/>
      <c r="G19" s="33"/>
      <c r="H19" s="38"/>
      <c r="I19" s="38"/>
    </row>
    <row r="20" spans="1:9" ht="31.5">
      <c r="A20" s="21" t="s">
        <v>237</v>
      </c>
      <c r="B20" s="20" t="s">
        <v>302</v>
      </c>
      <c r="C20" s="20"/>
      <c r="D20" s="20"/>
      <c r="E20" s="20"/>
      <c r="F20" s="20"/>
      <c r="G20" s="20"/>
      <c r="H20" s="4"/>
      <c r="I20" s="4"/>
    </row>
    <row r="21" spans="1:9" ht="31.5">
      <c r="A21" s="50" t="s">
        <v>238</v>
      </c>
      <c r="B21" s="20" t="s">
        <v>299</v>
      </c>
      <c r="C21" s="20"/>
      <c r="D21" s="20"/>
      <c r="E21" s="20"/>
      <c r="F21" s="20"/>
      <c r="G21" s="20"/>
      <c r="H21" s="4"/>
      <c r="I21" s="4"/>
    </row>
    <row r="22" spans="1:9" ht="15.75">
      <c r="A22" s="13">
        <v>1</v>
      </c>
      <c r="B22" s="3" t="s">
        <v>272</v>
      </c>
      <c r="C22" s="3"/>
      <c r="D22" s="3"/>
      <c r="E22" s="3"/>
      <c r="F22" s="3"/>
      <c r="G22" s="3"/>
      <c r="H22" s="4"/>
      <c r="I22" s="4"/>
    </row>
    <row r="23" spans="1:9" ht="15.75">
      <c r="A23" s="13">
        <v>2</v>
      </c>
      <c r="B23" s="3" t="s">
        <v>274</v>
      </c>
      <c r="C23" s="3"/>
      <c r="D23" s="3"/>
      <c r="E23" s="3"/>
      <c r="F23" s="3"/>
      <c r="G23" s="3"/>
      <c r="H23" s="4"/>
      <c r="I23" s="4"/>
    </row>
    <row r="24" spans="1:9" ht="15.75">
      <c r="A24" s="39" t="s">
        <v>273</v>
      </c>
      <c r="B24" s="7"/>
      <c r="C24" s="7"/>
      <c r="D24" s="7"/>
      <c r="E24" s="7"/>
      <c r="F24" s="7"/>
      <c r="G24" s="7"/>
      <c r="H24" s="40"/>
      <c r="I24" s="40"/>
    </row>
    <row r="25" spans="1:9" ht="31.5">
      <c r="A25" s="42" t="s">
        <v>239</v>
      </c>
      <c r="B25" s="41" t="s">
        <v>344</v>
      </c>
      <c r="C25" s="41"/>
      <c r="D25" s="7"/>
      <c r="E25" s="7"/>
      <c r="F25" s="7"/>
      <c r="G25" s="7"/>
      <c r="H25" s="40"/>
      <c r="I25" s="40"/>
    </row>
    <row r="26" spans="1:9" ht="15.75">
      <c r="A26" s="13">
        <v>1</v>
      </c>
      <c r="B26" s="3" t="s">
        <v>272</v>
      </c>
      <c r="C26" s="7"/>
      <c r="D26" s="7"/>
      <c r="E26" s="7"/>
      <c r="F26" s="7"/>
      <c r="G26" s="7"/>
      <c r="H26" s="40"/>
      <c r="I26" s="40"/>
    </row>
    <row r="27" spans="1:9" ht="15.75">
      <c r="A27" s="13">
        <v>2</v>
      </c>
      <c r="B27" s="3" t="s">
        <v>274</v>
      </c>
      <c r="C27" s="7"/>
      <c r="D27" s="7"/>
      <c r="E27" s="7"/>
      <c r="F27" s="7"/>
      <c r="G27" s="7"/>
      <c r="H27" s="40"/>
      <c r="I27" s="40"/>
    </row>
    <row r="28" spans="1:9" ht="15.75">
      <c r="A28" s="39" t="s">
        <v>273</v>
      </c>
      <c r="B28" s="7"/>
      <c r="C28" s="7"/>
      <c r="D28" s="7"/>
      <c r="E28" s="7"/>
      <c r="F28" s="7"/>
      <c r="G28" s="7"/>
      <c r="H28" s="40"/>
      <c r="I28" s="40"/>
    </row>
    <row r="29" spans="1:9" ht="15.75">
      <c r="A29" s="42" t="s">
        <v>249</v>
      </c>
      <c r="B29" s="41" t="s">
        <v>300</v>
      </c>
      <c r="C29" s="41"/>
      <c r="D29" s="7"/>
      <c r="E29" s="7"/>
      <c r="F29" s="7"/>
      <c r="G29" s="7"/>
      <c r="H29" s="40"/>
      <c r="I29" s="40"/>
    </row>
    <row r="30" spans="1:9" ht="15.75">
      <c r="A30" s="39">
        <v>1</v>
      </c>
      <c r="B30" s="7" t="s">
        <v>272</v>
      </c>
      <c r="C30" s="7"/>
      <c r="D30" s="7"/>
      <c r="E30" s="7"/>
      <c r="F30" s="7"/>
      <c r="G30" s="7"/>
      <c r="H30" s="40"/>
      <c r="I30" s="40"/>
    </row>
    <row r="31" spans="1:9" ht="15.75">
      <c r="A31" s="39">
        <v>2</v>
      </c>
      <c r="B31" s="7" t="s">
        <v>274</v>
      </c>
      <c r="C31" s="7"/>
      <c r="D31" s="7"/>
      <c r="E31" s="7"/>
      <c r="F31" s="7"/>
      <c r="G31" s="7"/>
      <c r="H31" s="40"/>
      <c r="I31" s="40"/>
    </row>
    <row r="32" spans="1:9" ht="15.75">
      <c r="A32" s="39" t="s">
        <v>273</v>
      </c>
      <c r="B32" s="7"/>
      <c r="C32" s="7"/>
      <c r="D32" s="7"/>
      <c r="E32" s="7"/>
      <c r="F32" s="7"/>
      <c r="G32" s="7"/>
      <c r="H32" s="40"/>
      <c r="I32" s="40"/>
    </row>
    <row r="33" spans="1:9" ht="47.25">
      <c r="A33" s="42" t="s">
        <v>265</v>
      </c>
      <c r="B33" s="41" t="s">
        <v>301</v>
      </c>
      <c r="C33" s="7"/>
      <c r="D33" s="7"/>
      <c r="E33" s="7"/>
      <c r="F33" s="7"/>
      <c r="G33" s="7"/>
      <c r="H33" s="40"/>
      <c r="I33" s="40"/>
    </row>
    <row r="34" spans="1:9" ht="15.75">
      <c r="A34" s="39">
        <v>1</v>
      </c>
      <c r="B34" s="7" t="s">
        <v>272</v>
      </c>
      <c r="C34" s="7"/>
      <c r="D34" s="7"/>
      <c r="E34" s="7"/>
      <c r="F34" s="7"/>
      <c r="G34" s="7"/>
      <c r="H34" s="40"/>
      <c r="I34" s="40"/>
    </row>
    <row r="35" spans="1:9" ht="15.75">
      <c r="A35" s="39">
        <v>2</v>
      </c>
      <c r="B35" s="7" t="s">
        <v>274</v>
      </c>
      <c r="C35" s="7"/>
      <c r="D35" s="7"/>
      <c r="E35" s="7"/>
      <c r="F35" s="7"/>
      <c r="G35" s="7"/>
      <c r="H35" s="40"/>
      <c r="I35" s="40"/>
    </row>
    <row r="36" spans="1:9" ht="15.75">
      <c r="A36" s="39" t="s">
        <v>273</v>
      </c>
      <c r="B36" s="7"/>
      <c r="C36" s="7"/>
      <c r="D36" s="7"/>
      <c r="E36" s="7"/>
      <c r="F36" s="7"/>
      <c r="G36" s="7"/>
      <c r="H36" s="40"/>
      <c r="I36" s="40"/>
    </row>
    <row r="37" spans="1:9" ht="15.75">
      <c r="A37" s="21" t="s">
        <v>240</v>
      </c>
      <c r="B37" s="20" t="s">
        <v>281</v>
      </c>
      <c r="C37" s="20"/>
      <c r="D37" s="20"/>
      <c r="E37" s="20"/>
      <c r="F37" s="20"/>
      <c r="G37" s="20"/>
      <c r="H37" s="4"/>
      <c r="I37" s="4"/>
    </row>
    <row r="38" spans="1:9" ht="31.5">
      <c r="A38" s="50" t="s">
        <v>241</v>
      </c>
      <c r="B38" s="20" t="s">
        <v>299</v>
      </c>
      <c r="C38" s="20"/>
      <c r="D38" s="20"/>
      <c r="E38" s="20"/>
      <c r="F38" s="20"/>
      <c r="G38" s="20"/>
      <c r="H38" s="4"/>
      <c r="I38" s="4"/>
    </row>
    <row r="39" spans="1:9" ht="15.75">
      <c r="A39" s="13">
        <v>1</v>
      </c>
      <c r="B39" s="3" t="s">
        <v>272</v>
      </c>
      <c r="C39" s="20"/>
      <c r="D39" s="20"/>
      <c r="E39" s="20"/>
      <c r="F39" s="20"/>
      <c r="G39" s="20"/>
      <c r="H39" s="4"/>
      <c r="I39" s="4"/>
    </row>
    <row r="40" spans="1:9" ht="15.75">
      <c r="A40" s="13">
        <v>2</v>
      </c>
      <c r="B40" s="3" t="s">
        <v>274</v>
      </c>
      <c r="C40" s="20"/>
      <c r="D40" s="20"/>
      <c r="E40" s="20"/>
      <c r="F40" s="20"/>
      <c r="G40" s="20"/>
      <c r="H40" s="4"/>
      <c r="I40" s="4"/>
    </row>
    <row r="41" spans="1:9" ht="15.75">
      <c r="A41" s="39" t="s">
        <v>273</v>
      </c>
      <c r="B41" s="7"/>
      <c r="C41" s="20"/>
      <c r="D41" s="20"/>
      <c r="E41" s="20"/>
      <c r="F41" s="20"/>
      <c r="G41" s="20"/>
      <c r="H41" s="4"/>
      <c r="I41" s="4"/>
    </row>
    <row r="42" spans="1:9" ht="15.75">
      <c r="A42" s="67" t="s">
        <v>242</v>
      </c>
      <c r="B42" s="68" t="s">
        <v>351</v>
      </c>
      <c r="C42" s="20"/>
      <c r="D42" s="20"/>
      <c r="E42" s="20"/>
      <c r="F42" s="20"/>
      <c r="G42" s="20"/>
      <c r="H42" s="4"/>
      <c r="I42" s="4"/>
    </row>
    <row r="43" spans="1:9" ht="15.75">
      <c r="A43" s="13">
        <v>1</v>
      </c>
      <c r="B43" s="3" t="s">
        <v>272</v>
      </c>
      <c r="C43" s="20"/>
      <c r="D43" s="20"/>
      <c r="E43" s="20"/>
      <c r="F43" s="20"/>
      <c r="G43" s="20"/>
      <c r="H43" s="4"/>
      <c r="I43" s="4"/>
    </row>
    <row r="44" spans="1:9" ht="15.75">
      <c r="A44" s="13"/>
      <c r="B44" s="3" t="s">
        <v>304</v>
      </c>
      <c r="C44" s="20"/>
      <c r="D44" s="20"/>
      <c r="E44" s="20"/>
      <c r="F44" s="20"/>
      <c r="G44" s="20"/>
      <c r="H44" s="4"/>
      <c r="I44" s="4"/>
    </row>
    <row r="45" spans="1:9" ht="15.75">
      <c r="A45" s="13">
        <v>2</v>
      </c>
      <c r="B45" s="3" t="s">
        <v>274</v>
      </c>
      <c r="C45" s="20"/>
      <c r="D45" s="20"/>
      <c r="E45" s="20"/>
      <c r="F45" s="20"/>
      <c r="G45" s="20"/>
      <c r="H45" s="4"/>
      <c r="I45" s="4"/>
    </row>
    <row r="46" spans="1:9" ht="15.75">
      <c r="A46" s="13"/>
      <c r="B46" s="3" t="s">
        <v>304</v>
      </c>
      <c r="C46" s="3"/>
      <c r="D46" s="3"/>
      <c r="E46" s="3"/>
      <c r="F46" s="3"/>
      <c r="G46" s="3"/>
      <c r="H46" s="4"/>
      <c r="I46" s="4"/>
    </row>
    <row r="47" spans="1:9" ht="15.75">
      <c r="A47" s="13" t="s">
        <v>273</v>
      </c>
      <c r="B47" s="4"/>
      <c r="C47" s="4"/>
      <c r="D47" s="4"/>
      <c r="E47" s="4"/>
      <c r="F47" s="4"/>
      <c r="G47" s="4"/>
      <c r="H47" s="4"/>
      <c r="I47" s="4"/>
    </row>
    <row r="48" spans="1:9" ht="15.75">
      <c r="A48" s="317" t="s">
        <v>289</v>
      </c>
      <c r="B48" s="318"/>
      <c r="C48" s="7"/>
      <c r="D48" s="7"/>
      <c r="E48" s="7"/>
      <c r="F48" s="7"/>
      <c r="G48" s="7"/>
      <c r="H48" s="40"/>
      <c r="I48" s="40"/>
    </row>
    <row r="49" spans="1:9" ht="31.5">
      <c r="A49" s="42"/>
      <c r="B49" s="41" t="s">
        <v>298</v>
      </c>
      <c r="C49" s="41"/>
      <c r="D49" s="7"/>
      <c r="E49" s="7"/>
      <c r="F49" s="7"/>
      <c r="G49" s="7"/>
      <c r="H49" s="40"/>
      <c r="I49" s="40"/>
    </row>
    <row r="50" spans="1:9" ht="15.75">
      <c r="A50" s="39">
        <v>1</v>
      </c>
      <c r="B50" s="7" t="s">
        <v>272</v>
      </c>
      <c r="C50" s="7"/>
      <c r="D50" s="7"/>
      <c r="E50" s="7"/>
      <c r="F50" s="7"/>
      <c r="G50" s="7"/>
      <c r="H50" s="40"/>
      <c r="I50" s="40"/>
    </row>
    <row r="51" spans="1:9" ht="15.75">
      <c r="A51" s="39">
        <v>2</v>
      </c>
      <c r="B51" s="7" t="s">
        <v>274</v>
      </c>
      <c r="C51" s="7"/>
      <c r="D51" s="7"/>
      <c r="E51" s="7"/>
      <c r="F51" s="7"/>
      <c r="G51" s="7"/>
      <c r="H51" s="40"/>
      <c r="I51" s="40"/>
    </row>
    <row r="52" spans="1:9" ht="16.5" thickBot="1">
      <c r="A52" s="36" t="s">
        <v>273</v>
      </c>
      <c r="B52" s="37"/>
      <c r="C52" s="37"/>
      <c r="D52" s="37"/>
      <c r="E52" s="37"/>
      <c r="F52" s="37"/>
      <c r="G52" s="37"/>
      <c r="H52" s="37"/>
      <c r="I52" s="37"/>
    </row>
    <row r="53" spans="1:9" ht="15.75">
      <c r="A53" s="34"/>
      <c r="B53" s="34"/>
      <c r="C53" s="22"/>
      <c r="D53" s="22"/>
      <c r="E53" s="22"/>
      <c r="F53" s="22"/>
      <c r="G53" s="22"/>
      <c r="H53" s="22"/>
      <c r="I53" s="22"/>
    </row>
    <row r="54" spans="1:9" ht="15.75">
      <c r="A54" s="220" t="s">
        <v>353</v>
      </c>
      <c r="B54" s="220"/>
      <c r="C54" s="220"/>
      <c r="D54" s="220"/>
      <c r="E54" s="220"/>
      <c r="F54" s="220"/>
      <c r="G54" s="220"/>
      <c r="H54" s="220"/>
      <c r="I54" s="220"/>
    </row>
    <row r="55" spans="1:9" ht="15.75">
      <c r="A55" s="220" t="s">
        <v>354</v>
      </c>
      <c r="B55" s="220"/>
      <c r="C55" s="220"/>
      <c r="D55" s="220"/>
      <c r="E55" s="220"/>
      <c r="F55" s="220"/>
      <c r="G55" s="220"/>
      <c r="H55" s="220"/>
      <c r="I55" s="220"/>
    </row>
    <row r="56" spans="1:9" ht="15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5.7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5.7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5.7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5.7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5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5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5.75">
      <c r="A63" s="22"/>
      <c r="B63" s="22"/>
      <c r="C63" s="22"/>
      <c r="D63" s="22"/>
      <c r="E63" s="22"/>
      <c r="F63" s="22"/>
      <c r="G63" s="22"/>
      <c r="H63" s="22"/>
      <c r="I63" s="22"/>
    </row>
    <row r="64" spans="1:8" ht="15.75">
      <c r="A64" s="305" t="s">
        <v>201</v>
      </c>
      <c r="B64" s="305"/>
      <c r="C64" s="305"/>
      <c r="D64" s="305"/>
      <c r="E64" s="305"/>
      <c r="F64" s="305"/>
      <c r="G64" s="305"/>
      <c r="H64" s="305"/>
    </row>
    <row r="65" spans="1:8" ht="16.5" thickBot="1">
      <c r="A65" s="11"/>
      <c r="H65" s="2"/>
    </row>
    <row r="66" spans="1:9" ht="15.75" customHeight="1">
      <c r="A66" s="306" t="s">
        <v>250</v>
      </c>
      <c r="B66" s="309" t="s">
        <v>251</v>
      </c>
      <c r="C66" s="309" t="s">
        <v>352</v>
      </c>
      <c r="D66" s="309"/>
      <c r="E66" s="309"/>
      <c r="F66" s="309"/>
      <c r="G66" s="309"/>
      <c r="H66" s="309" t="s">
        <v>252</v>
      </c>
      <c r="I66" s="314"/>
    </row>
    <row r="67" spans="1:9" ht="15.75">
      <c r="A67" s="307"/>
      <c r="B67" s="272"/>
      <c r="C67" s="10" t="s">
        <v>253</v>
      </c>
      <c r="D67" s="10" t="s">
        <v>254</v>
      </c>
      <c r="E67" s="10" t="s">
        <v>255</v>
      </c>
      <c r="F67" s="10" t="s">
        <v>256</v>
      </c>
      <c r="G67" s="10" t="s">
        <v>257</v>
      </c>
      <c r="H67" s="272"/>
      <c r="I67" s="315"/>
    </row>
    <row r="68" spans="1:9" ht="16.5" thickBot="1">
      <c r="A68" s="308"/>
      <c r="B68" s="310"/>
      <c r="C68" s="43" t="s">
        <v>295</v>
      </c>
      <c r="D68" s="43" t="s">
        <v>258</v>
      </c>
      <c r="E68" s="43" t="s">
        <v>258</v>
      </c>
      <c r="F68" s="43" t="s">
        <v>258</v>
      </c>
      <c r="G68" s="43" t="s">
        <v>258</v>
      </c>
      <c r="H68" s="310"/>
      <c r="I68" s="316"/>
    </row>
    <row r="69" spans="1:9" ht="15.75">
      <c r="A69" s="76">
        <v>1</v>
      </c>
      <c r="B69" s="75" t="s">
        <v>260</v>
      </c>
      <c r="C69" s="33"/>
      <c r="D69" s="33"/>
      <c r="E69" s="33"/>
      <c r="F69" s="33"/>
      <c r="G69" s="38"/>
      <c r="H69" s="321"/>
      <c r="I69" s="322"/>
    </row>
    <row r="70" spans="1:9" ht="15.75">
      <c r="A70" s="69" t="s">
        <v>238</v>
      </c>
      <c r="B70" s="3" t="s">
        <v>261</v>
      </c>
      <c r="C70" s="3"/>
      <c r="D70" s="3"/>
      <c r="E70" s="3"/>
      <c r="F70" s="3"/>
      <c r="G70" s="4"/>
      <c r="H70" s="319"/>
      <c r="I70" s="320"/>
    </row>
    <row r="71" spans="1:9" ht="31.5">
      <c r="A71" s="69" t="s">
        <v>262</v>
      </c>
      <c r="B71" s="3" t="s">
        <v>202</v>
      </c>
      <c r="C71" s="3"/>
      <c r="D71" s="3"/>
      <c r="E71" s="3"/>
      <c r="F71" s="3"/>
      <c r="G71" s="4"/>
      <c r="H71" s="319"/>
      <c r="I71" s="320"/>
    </row>
    <row r="72" spans="1:9" ht="31.5">
      <c r="A72" s="69" t="s">
        <v>275</v>
      </c>
      <c r="B72" s="3" t="s">
        <v>203</v>
      </c>
      <c r="C72" s="4"/>
      <c r="D72" s="4"/>
      <c r="E72" s="4"/>
      <c r="F72" s="4"/>
      <c r="G72" s="4"/>
      <c r="H72" s="319"/>
      <c r="I72" s="320"/>
    </row>
    <row r="73" spans="1:9" ht="47.25">
      <c r="A73" s="69" t="s">
        <v>278</v>
      </c>
      <c r="B73" s="3" t="s">
        <v>204</v>
      </c>
      <c r="C73" s="20"/>
      <c r="D73" s="20"/>
      <c r="E73" s="20"/>
      <c r="F73" s="20"/>
      <c r="G73" s="4"/>
      <c r="H73" s="319"/>
      <c r="I73" s="320"/>
    </row>
    <row r="74" spans="1:9" ht="31.5">
      <c r="A74" s="69" t="s">
        <v>279</v>
      </c>
      <c r="B74" s="3" t="s">
        <v>205</v>
      </c>
      <c r="C74" s="20"/>
      <c r="D74" s="20"/>
      <c r="E74" s="20"/>
      <c r="F74" s="20"/>
      <c r="G74" s="4"/>
      <c r="H74" s="319"/>
      <c r="I74" s="320"/>
    </row>
    <row r="75" spans="1:9" ht="31.5">
      <c r="A75" s="69" t="s">
        <v>280</v>
      </c>
      <c r="B75" s="3" t="s">
        <v>206</v>
      </c>
      <c r="C75" s="3"/>
      <c r="D75" s="3"/>
      <c r="E75" s="3"/>
      <c r="F75" s="3"/>
      <c r="G75" s="4"/>
      <c r="H75" s="319"/>
      <c r="I75" s="320"/>
    </row>
    <row r="76" spans="1:9" ht="15.75">
      <c r="A76" s="69" t="s">
        <v>239</v>
      </c>
      <c r="B76" s="3" t="s">
        <v>263</v>
      </c>
      <c r="C76" s="3"/>
      <c r="D76" s="3"/>
      <c r="E76" s="3"/>
      <c r="F76" s="3"/>
      <c r="G76" s="4"/>
      <c r="H76" s="319"/>
      <c r="I76" s="320"/>
    </row>
    <row r="77" spans="1:9" ht="15.75">
      <c r="A77" s="69" t="s">
        <v>249</v>
      </c>
      <c r="B77" s="3" t="s">
        <v>264</v>
      </c>
      <c r="C77" s="3"/>
      <c r="D77" s="3"/>
      <c r="E77" s="3"/>
      <c r="F77" s="3"/>
      <c r="G77" s="4"/>
      <c r="H77" s="319"/>
      <c r="I77" s="320"/>
    </row>
    <row r="78" spans="1:9" ht="15.75">
      <c r="A78" s="69" t="s">
        <v>265</v>
      </c>
      <c r="B78" s="3" t="s">
        <v>266</v>
      </c>
      <c r="C78" s="3"/>
      <c r="D78" s="3"/>
      <c r="E78" s="3"/>
      <c r="F78" s="3"/>
      <c r="G78" s="4"/>
      <c r="H78" s="319"/>
      <c r="I78" s="320"/>
    </row>
    <row r="79" spans="1:9" ht="15.75">
      <c r="A79" s="69" t="s">
        <v>267</v>
      </c>
      <c r="B79" s="3" t="s">
        <v>207</v>
      </c>
      <c r="C79" s="3"/>
      <c r="D79" s="3"/>
      <c r="E79" s="3"/>
      <c r="F79" s="3"/>
      <c r="G79" s="4"/>
      <c r="H79" s="319"/>
      <c r="I79" s="320"/>
    </row>
    <row r="80" spans="1:9" ht="15.75">
      <c r="A80" s="69" t="s">
        <v>240</v>
      </c>
      <c r="B80" s="3" t="s">
        <v>208</v>
      </c>
      <c r="C80" s="3"/>
      <c r="D80" s="3"/>
      <c r="E80" s="3"/>
      <c r="F80" s="3"/>
      <c r="G80" s="4"/>
      <c r="H80" s="319"/>
      <c r="I80" s="320"/>
    </row>
    <row r="81" spans="1:9" ht="15.75">
      <c r="A81" s="69" t="s">
        <v>241</v>
      </c>
      <c r="B81" s="3" t="s">
        <v>296</v>
      </c>
      <c r="C81" s="3"/>
      <c r="D81" s="3"/>
      <c r="E81" s="3"/>
      <c r="F81" s="3"/>
      <c r="G81" s="4"/>
      <c r="H81" s="319"/>
      <c r="I81" s="320"/>
    </row>
    <row r="82" spans="1:9" ht="15.75">
      <c r="A82" s="69" t="s">
        <v>242</v>
      </c>
      <c r="B82" s="3" t="s">
        <v>292</v>
      </c>
      <c r="C82" s="3"/>
      <c r="D82" s="3"/>
      <c r="E82" s="3"/>
      <c r="F82" s="3"/>
      <c r="G82" s="4"/>
      <c r="H82" s="319"/>
      <c r="I82" s="320"/>
    </row>
    <row r="83" spans="1:9" ht="15.75">
      <c r="A83" s="69" t="s">
        <v>243</v>
      </c>
      <c r="B83" s="3" t="s">
        <v>293</v>
      </c>
      <c r="C83" s="3"/>
      <c r="D83" s="3"/>
      <c r="E83" s="3"/>
      <c r="F83" s="3"/>
      <c r="G83" s="4"/>
      <c r="H83" s="319"/>
      <c r="I83" s="320"/>
    </row>
    <row r="84" spans="1:9" ht="15.75">
      <c r="A84" s="69" t="s">
        <v>244</v>
      </c>
      <c r="B84" s="3" t="s">
        <v>268</v>
      </c>
      <c r="C84" s="3"/>
      <c r="D84" s="3"/>
      <c r="E84" s="3"/>
      <c r="F84" s="3"/>
      <c r="G84" s="4"/>
      <c r="H84" s="319"/>
      <c r="I84" s="320"/>
    </row>
    <row r="85" spans="1:9" ht="15.75">
      <c r="A85" s="69" t="s">
        <v>282</v>
      </c>
      <c r="B85" s="3" t="s">
        <v>277</v>
      </c>
      <c r="C85" s="3"/>
      <c r="D85" s="3"/>
      <c r="E85" s="3"/>
      <c r="F85" s="3"/>
      <c r="G85" s="4"/>
      <c r="H85" s="319"/>
      <c r="I85" s="320"/>
    </row>
    <row r="86" spans="1:9" ht="16.5" thickBot="1">
      <c r="A86" s="71" t="s">
        <v>291</v>
      </c>
      <c r="B86" s="72" t="s">
        <v>269</v>
      </c>
      <c r="C86" s="72"/>
      <c r="D86" s="72"/>
      <c r="E86" s="72"/>
      <c r="F86" s="72"/>
      <c r="G86" s="37"/>
      <c r="H86" s="323"/>
      <c r="I86" s="324"/>
    </row>
    <row r="87" spans="1:8" ht="15.75">
      <c r="A87" s="27"/>
      <c r="B87" s="45"/>
      <c r="C87" s="22"/>
      <c r="D87" s="22"/>
      <c r="E87" s="22"/>
      <c r="F87" s="22"/>
      <c r="G87" s="22"/>
      <c r="H87" s="27"/>
    </row>
    <row r="88" spans="1:7" ht="15.75">
      <c r="A88" s="9" t="s">
        <v>294</v>
      </c>
      <c r="C88" s="22"/>
      <c r="D88" s="22"/>
      <c r="E88" s="22"/>
      <c r="F88" s="22"/>
      <c r="G88" s="22"/>
    </row>
    <row r="90" spans="1:12" ht="15.75">
      <c r="A90" s="305" t="s">
        <v>209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</row>
    <row r="91" ht="16.5" thickBot="1"/>
    <row r="92" spans="1:12" ht="15.75">
      <c r="A92" s="325" t="s">
        <v>236</v>
      </c>
      <c r="B92" s="328" t="s">
        <v>283</v>
      </c>
      <c r="C92" s="331" t="s">
        <v>276</v>
      </c>
      <c r="D92" s="332"/>
      <c r="E92" s="332"/>
      <c r="F92" s="332"/>
      <c r="G92" s="332"/>
      <c r="H92" s="333" t="s">
        <v>297</v>
      </c>
      <c r="I92" s="332"/>
      <c r="J92" s="332"/>
      <c r="K92" s="332"/>
      <c r="L92" s="334"/>
    </row>
    <row r="93" spans="1:12" ht="15.75">
      <c r="A93" s="326"/>
      <c r="B93" s="329"/>
      <c r="C93" s="335" t="s">
        <v>295</v>
      </c>
      <c r="D93" s="336"/>
      <c r="E93" s="336"/>
      <c r="F93" s="336"/>
      <c r="G93" s="336"/>
      <c r="H93" s="337" t="s">
        <v>295</v>
      </c>
      <c r="I93" s="336"/>
      <c r="J93" s="336"/>
      <c r="K93" s="336"/>
      <c r="L93" s="338"/>
    </row>
    <row r="94" spans="1:12" ht="15.75">
      <c r="A94" s="326"/>
      <c r="B94" s="329"/>
      <c r="C94" s="307" t="s">
        <v>284</v>
      </c>
      <c r="D94" s="272"/>
      <c r="E94" s="272"/>
      <c r="F94" s="272"/>
      <c r="G94" s="272"/>
      <c r="H94" s="339" t="s">
        <v>284</v>
      </c>
      <c r="I94" s="272"/>
      <c r="J94" s="272"/>
      <c r="K94" s="272"/>
      <c r="L94" s="315"/>
    </row>
    <row r="95" spans="1:12" ht="48" thickBot="1">
      <c r="A95" s="327"/>
      <c r="B95" s="330"/>
      <c r="C95" s="51" t="s">
        <v>210</v>
      </c>
      <c r="D95" s="43" t="s">
        <v>211</v>
      </c>
      <c r="E95" s="43" t="s">
        <v>212</v>
      </c>
      <c r="F95" s="43" t="s">
        <v>213</v>
      </c>
      <c r="G95" s="43" t="s">
        <v>307</v>
      </c>
      <c r="H95" s="52" t="s">
        <v>210</v>
      </c>
      <c r="I95" s="43" t="s">
        <v>211</v>
      </c>
      <c r="J95" s="43" t="s">
        <v>212</v>
      </c>
      <c r="K95" s="43" t="s">
        <v>213</v>
      </c>
      <c r="L95" s="44" t="s">
        <v>307</v>
      </c>
    </row>
    <row r="96" spans="1:12" ht="15.75">
      <c r="A96" s="49">
        <v>1</v>
      </c>
      <c r="B96" s="49">
        <v>2</v>
      </c>
      <c r="C96" s="47">
        <v>3</v>
      </c>
      <c r="D96" s="48">
        <v>4</v>
      </c>
      <c r="E96" s="48">
        <v>5</v>
      </c>
      <c r="F96" s="48">
        <v>6</v>
      </c>
      <c r="G96" s="48">
        <v>7</v>
      </c>
      <c r="H96" s="47">
        <v>8</v>
      </c>
      <c r="I96" s="48">
        <v>9</v>
      </c>
      <c r="J96" s="48">
        <v>10</v>
      </c>
      <c r="K96" s="48">
        <v>11</v>
      </c>
      <c r="L96" s="119">
        <v>12</v>
      </c>
    </row>
    <row r="97" spans="1:12" ht="16.5" thickBot="1">
      <c r="A97" s="29"/>
      <c r="B97" s="30"/>
      <c r="C97" s="31"/>
      <c r="D97" s="26"/>
      <c r="E97" s="26"/>
      <c r="F97" s="26"/>
      <c r="G97" s="26"/>
      <c r="H97" s="31"/>
      <c r="I97" s="26"/>
      <c r="J97" s="26"/>
      <c r="K97" s="26"/>
      <c r="L97" s="122"/>
    </row>
    <row r="98" spans="1:12" ht="15.75">
      <c r="A98" s="23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ht="15.75">
      <c r="A99" s="1" t="s">
        <v>294</v>
      </c>
    </row>
  </sheetData>
  <sheetProtection/>
  <mergeCells count="42">
    <mergeCell ref="A90:L90"/>
    <mergeCell ref="A92:A95"/>
    <mergeCell ref="B92:B95"/>
    <mergeCell ref="C92:G92"/>
    <mergeCell ref="H92:L92"/>
    <mergeCell ref="C93:G93"/>
    <mergeCell ref="H93:L93"/>
    <mergeCell ref="C94:G94"/>
    <mergeCell ref="H94:L94"/>
    <mergeCell ref="H79:I79"/>
    <mergeCell ref="H78:I78"/>
    <mergeCell ref="H71:I71"/>
    <mergeCell ref="H76:I76"/>
    <mergeCell ref="H75:I75"/>
    <mergeCell ref="H74:I74"/>
    <mergeCell ref="H73:I73"/>
    <mergeCell ref="H72:I72"/>
    <mergeCell ref="H70:I70"/>
    <mergeCell ref="H69:I69"/>
    <mergeCell ref="H86:I86"/>
    <mergeCell ref="H85:I85"/>
    <mergeCell ref="H84:I84"/>
    <mergeCell ref="H83:I83"/>
    <mergeCell ref="H82:I82"/>
    <mergeCell ref="H81:I81"/>
    <mergeCell ref="H80:I80"/>
    <mergeCell ref="H77:I77"/>
    <mergeCell ref="A64:H64"/>
    <mergeCell ref="A66:A68"/>
    <mergeCell ref="B66:B68"/>
    <mergeCell ref="C66:G66"/>
    <mergeCell ref="H66:I68"/>
    <mergeCell ref="A48:B48"/>
    <mergeCell ref="A55:I55"/>
    <mergeCell ref="A54:I54"/>
    <mergeCell ref="A5:I5"/>
    <mergeCell ref="A16:A18"/>
    <mergeCell ref="B16:B18"/>
    <mergeCell ref="C16:C18"/>
    <mergeCell ref="D16:H16"/>
    <mergeCell ref="I16:I18"/>
    <mergeCell ref="A14:I14"/>
  </mergeCells>
  <printOptions/>
  <pageMargins left="0.7" right="0.7" top="0.75" bottom="0.75" header="0.3" footer="0.3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ES\n.tyurina (WST-KIR-188)</cp:lastModifiedBy>
  <cp:lastPrinted>2017-05-17T07:23:55Z</cp:lastPrinted>
  <dcterms:created xsi:type="dcterms:W3CDTF">2009-07-27T10:10:26Z</dcterms:created>
  <dcterms:modified xsi:type="dcterms:W3CDTF">2017-06-30T13:19:58Z</dcterms:modified>
  <cp:category/>
  <cp:version/>
  <cp:contentType/>
  <cp:contentStatus/>
</cp:coreProperties>
</file>